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/>
  <bookViews>
    <workbookView xWindow="0" yWindow="0" windowWidth="28800" windowHeight="12120"/>
  </bookViews>
  <sheets>
    <sheet name="TP Trade" sheetId="2" r:id="rId1"/>
    <sheet name="EU Trade" sheetId="1" r:id="rId2"/>
    <sheet name="NON-TPEU" sheetId="6" r:id="rId3"/>
  </sheets>
  <definedNames>
    <definedName name="vvd" localSheetId="1">'EU Trade'!#REF!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E51" i="2"/>
  <c r="D51" i="2"/>
  <c r="C51" i="2"/>
  <c r="F50" i="2"/>
  <c r="E50" i="2"/>
  <c r="C50" i="2"/>
  <c r="F49" i="2"/>
  <c r="C49" i="2"/>
  <c r="C48" i="2"/>
  <c r="E47" i="2"/>
  <c r="D47" i="2"/>
  <c r="C47" i="2"/>
  <c r="F46" i="2"/>
  <c r="E46" i="2"/>
  <c r="C46" i="2"/>
  <c r="F45" i="2"/>
  <c r="C45" i="2"/>
  <c r="G44" i="2"/>
  <c r="G51" i="2" s="1"/>
  <c r="F44" i="2"/>
  <c r="F52" i="2" s="1"/>
  <c r="E44" i="2"/>
  <c r="E49" i="2" s="1"/>
  <c r="D44" i="2"/>
  <c r="D50" i="2" s="1"/>
  <c r="C38" i="2"/>
  <c r="C37" i="2"/>
  <c r="C36" i="2"/>
  <c r="C35" i="2"/>
  <c r="C34" i="2"/>
  <c r="C33" i="2"/>
  <c r="C32" i="2"/>
  <c r="F31" i="2"/>
  <c r="F38" i="2" s="1"/>
  <c r="E31" i="2"/>
  <c r="E38" i="2" s="1"/>
  <c r="D31" i="2"/>
  <c r="D38" i="2" s="1"/>
  <c r="C25" i="2"/>
  <c r="C24" i="2"/>
  <c r="E23" i="2"/>
  <c r="F23" i="2" s="1"/>
  <c r="D23" i="2"/>
  <c r="D25" i="2" s="1"/>
  <c r="C17" i="2"/>
  <c r="C16" i="2"/>
  <c r="C15" i="2"/>
  <c r="F14" i="2"/>
  <c r="F17" i="2" s="1"/>
  <c r="E14" i="2"/>
  <c r="E17" i="2" s="1"/>
  <c r="D14" i="2"/>
  <c r="D17" i="2" s="1"/>
  <c r="C8" i="2"/>
  <c r="C7" i="2"/>
  <c r="C6" i="2"/>
  <c r="C5" i="2"/>
  <c r="F4" i="2"/>
  <c r="F8" i="2" s="1"/>
  <c r="E4" i="2"/>
  <c r="E8" i="2" s="1"/>
  <c r="D4" i="2"/>
  <c r="D8" i="2" s="1"/>
  <c r="F24" i="2" l="1"/>
  <c r="F25" i="2"/>
  <c r="D15" i="2"/>
  <c r="D16" i="2"/>
  <c r="E24" i="2"/>
  <c r="E25" i="2"/>
  <c r="F32" i="2"/>
  <c r="F33" i="2"/>
  <c r="F34" i="2"/>
  <c r="F35" i="2"/>
  <c r="F36" i="2"/>
  <c r="F37" i="2"/>
  <c r="G48" i="2"/>
  <c r="D7" i="2"/>
  <c r="E16" i="2"/>
  <c r="D52" i="2"/>
  <c r="E5" i="2"/>
  <c r="E6" i="2"/>
  <c r="E7" i="2"/>
  <c r="F15" i="2"/>
  <c r="F16" i="2"/>
  <c r="D32" i="2"/>
  <c r="D33" i="2"/>
  <c r="D34" i="2"/>
  <c r="D35" i="2"/>
  <c r="D36" i="2"/>
  <c r="D37" i="2"/>
  <c r="D45" i="2"/>
  <c r="G46" i="2"/>
  <c r="F47" i="2"/>
  <c r="E48" i="2"/>
  <c r="D49" i="2"/>
  <c r="G50" i="2"/>
  <c r="F51" i="2"/>
  <c r="E52" i="2"/>
  <c r="G52" i="2"/>
  <c r="D5" i="2"/>
  <c r="D6" i="2"/>
  <c r="E15" i="2"/>
  <c r="G45" i="2"/>
  <c r="D48" i="2"/>
  <c r="G49" i="2"/>
  <c r="F5" i="2"/>
  <c r="F6" i="2"/>
  <c r="F7" i="2"/>
  <c r="D24" i="2"/>
  <c r="E32" i="2"/>
  <c r="E33" i="2"/>
  <c r="E34" i="2"/>
  <c r="E35" i="2"/>
  <c r="E36" i="2"/>
  <c r="E37" i="2"/>
  <c r="E45" i="2"/>
  <c r="D46" i="2"/>
  <c r="G47" i="2"/>
  <c r="F48" i="2"/>
  <c r="F67" i="1"/>
  <c r="F68" i="1"/>
  <c r="F69" i="1"/>
  <c r="F70" i="1"/>
  <c r="F71" i="1"/>
  <c r="F72" i="1"/>
  <c r="F66" i="1"/>
  <c r="E67" i="1"/>
  <c r="E68" i="1"/>
  <c r="E69" i="1"/>
  <c r="E70" i="1"/>
  <c r="E71" i="1"/>
  <c r="E72" i="1"/>
  <c r="E66" i="1"/>
  <c r="F39" i="1"/>
  <c r="F40" i="1"/>
  <c r="F41" i="1"/>
  <c r="F42" i="1"/>
  <c r="F43" i="1"/>
  <c r="F38" i="1"/>
  <c r="E39" i="1"/>
  <c r="E40" i="1"/>
  <c r="E41" i="1"/>
  <c r="E42" i="1"/>
  <c r="E43" i="1"/>
  <c r="E38" i="1"/>
  <c r="D52" i="1" l="1"/>
  <c r="D48" i="1"/>
  <c r="D49" i="1"/>
  <c r="D50" i="1"/>
  <c r="D51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47" i="1" l="1"/>
  <c r="E52" i="1" l="1"/>
  <c r="F52" i="1" s="1"/>
  <c r="E51" i="1"/>
  <c r="F51" i="1" s="1"/>
  <c r="E50" i="1"/>
  <c r="F50" i="1" s="1"/>
  <c r="E49" i="1"/>
  <c r="F49" i="1" s="1"/>
  <c r="E48" i="1"/>
  <c r="F48" i="1" s="1"/>
  <c r="E47" i="1"/>
  <c r="F47" i="1" s="1"/>
</calcChain>
</file>

<file path=xl/sharedStrings.xml><?xml version="1.0" encoding="utf-8"?>
<sst xmlns="http://schemas.openxmlformats.org/spreadsheetml/2006/main" count="2424" uniqueCount="663">
  <si>
    <t>Vessel/Voyage</t>
    <phoneticPr fontId="1" type="noConversion"/>
  </si>
  <si>
    <t>ETD NINGBO</t>
    <phoneticPr fontId="1" type="noConversion"/>
  </si>
  <si>
    <t xml:space="preserve">ETA SINGAPORE
</t>
    <phoneticPr fontId="1" type="noConversion"/>
  </si>
  <si>
    <t xml:space="preserve">ETA SOUTHAMPTON, HAMPSHIRE
</t>
    <phoneticPr fontId="1" type="noConversion"/>
  </si>
  <si>
    <t xml:space="preserve">ETA HAMBURG, HH
</t>
    <phoneticPr fontId="1" type="noConversion"/>
  </si>
  <si>
    <t xml:space="preserve">ETA ROTTERDAM
</t>
    <phoneticPr fontId="1" type="noConversion"/>
  </si>
  <si>
    <t xml:space="preserve">ETA ANTWERP
</t>
    <phoneticPr fontId="1" type="noConversion"/>
  </si>
  <si>
    <t xml:space="preserve">ETA DAMIETTA, EGYPT
</t>
    <phoneticPr fontId="1" type="noConversion"/>
  </si>
  <si>
    <t xml:space="preserve">ETA BARCELONA
</t>
    <phoneticPr fontId="1" type="noConversion"/>
  </si>
  <si>
    <t xml:space="preserve">ETA VALENCIA
</t>
    <phoneticPr fontId="1" type="noConversion"/>
  </si>
  <si>
    <t xml:space="preserve">ETA TANGIER
</t>
    <phoneticPr fontId="1" type="noConversion"/>
  </si>
  <si>
    <t xml:space="preserve">ETA PIRAEUS
</t>
    <phoneticPr fontId="1" type="noConversion"/>
  </si>
  <si>
    <t xml:space="preserve">ETA GENOVA
</t>
    <phoneticPr fontId="1" type="noConversion"/>
  </si>
  <si>
    <t xml:space="preserve">ETA ASHDOD
</t>
    <phoneticPr fontId="1" type="noConversion"/>
  </si>
  <si>
    <t xml:space="preserve">ETA ISTANBUL
</t>
    <phoneticPr fontId="1" type="noConversion"/>
  </si>
  <si>
    <t xml:space="preserve">ETA LA SPEZIA
</t>
    <phoneticPr fontId="1" type="noConversion"/>
  </si>
  <si>
    <t xml:space="preserve">ETA FOS
</t>
    <phoneticPr fontId="1" type="noConversion"/>
  </si>
  <si>
    <t xml:space="preserve">ETA IZMIT
</t>
    <phoneticPr fontId="1" type="noConversion"/>
  </si>
  <si>
    <t xml:space="preserve">ETA Mersin
</t>
    <phoneticPr fontId="1" type="noConversion"/>
  </si>
  <si>
    <t>五字代码</t>
  </si>
  <si>
    <t>GBSOU</t>
    <phoneticPr fontId="3" type="noConversion"/>
  </si>
  <si>
    <t>DEHAM</t>
    <phoneticPr fontId="3" type="noConversion"/>
  </si>
  <si>
    <t>NLRTM</t>
    <phoneticPr fontId="3" type="noConversion"/>
  </si>
  <si>
    <t>BEANR</t>
    <phoneticPr fontId="3" type="noConversion"/>
  </si>
  <si>
    <t>SGSIN</t>
  </si>
  <si>
    <t>EGDAM</t>
    <phoneticPr fontId="3" type="noConversion"/>
  </si>
  <si>
    <t>ESBCN</t>
    <phoneticPr fontId="3" type="noConversion"/>
  </si>
  <si>
    <t>ESVLC</t>
    <phoneticPr fontId="3" type="noConversion"/>
  </si>
  <si>
    <t>MATNG</t>
    <phoneticPr fontId="3" type="noConversion"/>
  </si>
  <si>
    <t>GRPIR</t>
    <phoneticPr fontId="3" type="noConversion"/>
  </si>
  <si>
    <t>ITGOA</t>
    <phoneticPr fontId="3" type="noConversion"/>
  </si>
  <si>
    <t>FRFOS</t>
  </si>
  <si>
    <t>ILASH</t>
    <phoneticPr fontId="3" type="noConversion"/>
  </si>
  <si>
    <t>TRIST</t>
    <phoneticPr fontId="3" type="noConversion"/>
  </si>
  <si>
    <t>TRIZT</t>
    <phoneticPr fontId="3" type="noConversion"/>
  </si>
  <si>
    <t>TRALI</t>
    <phoneticPr fontId="3" type="noConversion"/>
  </si>
  <si>
    <t>TRMER</t>
    <phoneticPr fontId="3" type="noConversion"/>
  </si>
  <si>
    <t xml:space="preserve">ETA IZMIR/ALIAGA
</t>
  </si>
  <si>
    <t>ITSPE</t>
  </si>
  <si>
    <t>MD3（二截四）/  船代:兴港   /   码头: 三期/  C/Y: 1200,FRI-1200,TUE  /  DOC Cut: 1200TUE/ENS CUT : 1000MON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</si>
  <si>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</si>
  <si>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</si>
  <si>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</si>
  <si>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</si>
  <si>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USLA1/USLA2/USLA3/USLA4/USLA5/USLA6</t>
  </si>
  <si>
    <t>USOAK</t>
    <phoneticPr fontId="216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</si>
  <si>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</si>
  <si>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</si>
  <si>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</si>
  <si>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</si>
  <si>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</si>
  <si>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</si>
  <si>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</si>
  <si>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</si>
  <si>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</si>
  <si>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</si>
  <si>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</si>
  <si>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</si>
  <si>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</si>
  <si>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CNNGB01</t>
  </si>
  <si>
    <t>SGSIN04</t>
  </si>
  <si>
    <t>MYPKG02</t>
  </si>
  <si>
    <t>AEJEA03</t>
  </si>
  <si>
    <t>SADMM01</t>
  </si>
  <si>
    <t>VSL
CD</t>
  </si>
  <si>
    <t>VOY
NO</t>
  </si>
  <si>
    <t>TUE</t>
  </si>
  <si>
    <t>WED</t>
  </si>
  <si>
    <t>THU</t>
  </si>
  <si>
    <t>FRI</t>
  </si>
  <si>
    <t>SUN</t>
  </si>
  <si>
    <t>MON</t>
  </si>
  <si>
    <t>SAT</t>
  </si>
  <si>
    <t>CNNGB04</t>
  </si>
  <si>
    <t>QAHMD01</t>
  </si>
  <si>
    <t>IQUQR01</t>
  </si>
  <si>
    <t>MYPKG01</t>
  </si>
  <si>
    <t>SAJED01</t>
  </si>
  <si>
    <t>JOAQJ01</t>
  </si>
  <si>
    <t>EGSOK01</t>
  </si>
  <si>
    <t>AEJEA01</t>
  </si>
  <si>
    <t>HPQT</t>
  </si>
  <si>
    <t>CNNGB06</t>
  </si>
  <si>
    <t>PKKHI02</t>
  </si>
  <si>
    <t>INMUN02</t>
  </si>
  <si>
    <t>INNSA03</t>
  </si>
  <si>
    <t>AUMEL01</t>
  </si>
  <si>
    <t>AUSYD01</t>
  </si>
  <si>
    <t>AUBNE01</t>
  </si>
  <si>
    <t>AUADL01</t>
  </si>
  <si>
    <t>NGAPP01</t>
  </si>
  <si>
    <t>NGTIN01</t>
  </si>
  <si>
    <t>GHTEM01</t>
  </si>
  <si>
    <t>CNNGB07</t>
  </si>
  <si>
    <t>CIABJ01</t>
  </si>
  <si>
    <t>CNNGB03</t>
  </si>
  <si>
    <t>ZADUR01</t>
  </si>
  <si>
    <t>KRPUS10</t>
  </si>
  <si>
    <t>MXZLO01</t>
  </si>
  <si>
    <t>MXLZC01</t>
  </si>
  <si>
    <t>PECLL02</t>
  </si>
  <si>
    <t>CLIQQ02</t>
  </si>
  <si>
    <t>CLANF01</t>
  </si>
  <si>
    <t>CLSAI01</t>
  </si>
  <si>
    <t>CLCNL01</t>
  </si>
  <si>
    <t>CSSM
VOY</t>
  </si>
  <si>
    <t>KRPUS13</t>
  </si>
  <si>
    <t>COBUN01</t>
  </si>
  <si>
    <t>CLLQN01</t>
  </si>
  <si>
    <t>CLPAG01</t>
  </si>
  <si>
    <t>JPYOK15</t>
  </si>
  <si>
    <t>MXESE01</t>
  </si>
  <si>
    <t>ECGYE04</t>
  </si>
  <si>
    <t>HKHKG05</t>
  </si>
  <si>
    <t>BRPNG01</t>
  </si>
  <si>
    <t>BRNVT01</t>
  </si>
  <si>
    <t>BRRIG01</t>
  </si>
  <si>
    <t>BRSPB01</t>
  </si>
  <si>
    <t>ARBUE05</t>
  </si>
  <si>
    <t>UYMVD01</t>
  </si>
  <si>
    <t>BRITJ01</t>
  </si>
  <si>
    <t>BRIOA01</t>
  </si>
  <si>
    <t>BRSSZ12</t>
  </si>
  <si>
    <t>ARBUE01</t>
  </si>
  <si>
    <t>EC1（五截六）/  船代: 华港  /   码头:  梅山/  CY Cut(VGM Cut):  1200FRI  /  DOC Cut: 1000THU</t>
    <phoneticPr fontId="1" type="noConversion"/>
  </si>
  <si>
    <t>EC2（六截一）/  船代: 外代 /   码头:  梅山/  CY ：  1200SAT  /  DOC Cut: 1000FRI</t>
    <phoneticPr fontId="1" type="noConversion"/>
  </si>
  <si>
    <t xml:space="preserve"> SKIP</t>
  </si>
  <si>
    <t>F11T</t>
  </si>
  <si>
    <t>WAN HAI 611</t>
  </si>
  <si>
    <t>VSL</t>
  </si>
  <si>
    <t>VOY</t>
  </si>
  <si>
    <t>CD</t>
  </si>
  <si>
    <t>CLVAP01</t>
  </si>
  <si>
    <t>MXZLO03</t>
  </si>
  <si>
    <t>MXLZC02</t>
  </si>
  <si>
    <t>PAROD01</t>
  </si>
  <si>
    <t>COBUN03</t>
  </si>
  <si>
    <t>PECLL03</t>
  </si>
  <si>
    <t>GTPRQ02</t>
  </si>
  <si>
    <t>Vessel/Voyage</t>
  </si>
  <si>
    <t>ETD NINGBO</t>
  </si>
  <si>
    <t>ETA PUSAN</t>
  </si>
  <si>
    <t>KRPUS</t>
  </si>
  <si>
    <t>CAPR1/CAPR2</t>
  </si>
  <si>
    <t>TO BE NOMINATED</t>
  </si>
  <si>
    <t>V.008W</t>
  </si>
  <si>
    <t>YGRT</t>
  </si>
  <si>
    <t>YM GREEN</t>
  </si>
  <si>
    <t>BKBT</t>
  </si>
  <si>
    <t>BROOKLYN BRIDGE</t>
  </si>
  <si>
    <t>PN3（五截六）/  船代:华港  /   码头:三期  /  CY ：1200 FRI  /  DOC Cut:1000 THU</t>
    <phoneticPr fontId="1" type="noConversion"/>
  </si>
  <si>
    <r>
      <t xml:space="preserve">AG2  </t>
    </r>
    <r>
      <rPr>
        <b/>
        <sz val="11"/>
        <rFont val="DengXian"/>
        <family val="3"/>
        <charset val="134"/>
      </rPr>
      <t>周六航班，船代：外代，挂靠港区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1800</t>
    </r>
    <phoneticPr fontId="1" type="noConversion"/>
  </si>
  <si>
    <t>CNNGB04</t>
    <phoneticPr fontId="1" type="noConversion"/>
  </si>
  <si>
    <t>MYPKE02</t>
    <phoneticPr fontId="1" type="noConversion"/>
  </si>
  <si>
    <t>AEJEA03</t>
    <phoneticPr fontId="1" type="noConversion"/>
  </si>
  <si>
    <t>QAHMD01</t>
    <phoneticPr fontId="1" type="noConversion"/>
  </si>
  <si>
    <t>IQUQR01</t>
    <phoneticPr fontId="1" type="noConversion"/>
  </si>
  <si>
    <t>CNNGB01</t>
    <phoneticPr fontId="1" type="noConversion"/>
  </si>
  <si>
    <t>SGSIN04</t>
    <phoneticPr fontId="1" type="noConversion"/>
  </si>
  <si>
    <t>MYPKG02</t>
    <phoneticPr fontId="1" type="noConversion"/>
  </si>
  <si>
    <t>AEDXB01</t>
    <phoneticPr fontId="1" type="noConversion"/>
  </si>
  <si>
    <t>SADMN01</t>
    <phoneticPr fontId="1" type="noConversion"/>
  </si>
  <si>
    <t>QAHMN01</t>
    <phoneticPr fontId="1" type="noConversion"/>
  </si>
  <si>
    <t>OMSOH01</t>
  </si>
  <si>
    <t>MON</t>
    <phoneticPr fontId="1" type="noConversion"/>
  </si>
  <si>
    <t>HYUNDAI HOPE</t>
  </si>
  <si>
    <t>CNNGB06</t>
    <phoneticPr fontId="1" type="noConversion"/>
  </si>
  <si>
    <t>MYPKG01</t>
    <phoneticPr fontId="1" type="noConversion"/>
  </si>
  <si>
    <t>PKKHI02 (P)</t>
    <phoneticPr fontId="1" type="noConversion"/>
  </si>
  <si>
    <t>INMUN02</t>
    <phoneticPr fontId="1" type="noConversion"/>
  </si>
  <si>
    <t>LKCMB05</t>
    <phoneticPr fontId="1" type="noConversion"/>
  </si>
  <si>
    <t>SAT</t>
    <phoneticPr fontId="1" type="noConversion"/>
  </si>
  <si>
    <r>
      <t xml:space="preserve">PS3 </t>
    </r>
    <r>
      <rPr>
        <b/>
        <sz val="11"/>
        <rFont val="DengXian"/>
        <family val="3"/>
        <charset val="134"/>
      </rPr>
      <t>周日航班，船代：华港，挂靠港区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梅山，场站收据截止时间：周六</t>
    </r>
    <r>
      <rPr>
        <b/>
        <sz val="11"/>
        <rFont val="Arial"/>
        <family val="2"/>
      </rPr>
      <t xml:space="preserve">1200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1700</t>
    </r>
    <phoneticPr fontId="1" type="noConversion"/>
  </si>
  <si>
    <t>INNSA03</t>
    <phoneticPr fontId="1" type="noConversion"/>
  </si>
  <si>
    <t>INPAV01</t>
    <phoneticPr fontId="1" type="noConversion"/>
  </si>
  <si>
    <t>LKCMB01</t>
    <phoneticPr fontId="1" type="noConversion"/>
  </si>
  <si>
    <t>SUN</t>
    <phoneticPr fontId="1" type="noConversion"/>
  </si>
  <si>
    <t>TUE</t>
    <phoneticPr fontId="1" type="noConversion"/>
  </si>
  <si>
    <t>THU</t>
    <phoneticPr fontId="1" type="noConversion"/>
  </si>
  <si>
    <r>
      <t xml:space="preserve">AUJ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</t>
    </r>
    <r>
      <rPr>
        <b/>
        <sz val="11"/>
        <rFont val="Arial"/>
        <family val="2"/>
      </rPr>
      <t xml:space="preserve"> </t>
    </r>
    <r>
      <rPr>
        <b/>
        <sz val="11"/>
        <rFont val="DengXian"/>
        <family val="3"/>
        <charset val="134"/>
      </rPr>
      <t>，场站收据截止时间：周二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  <phoneticPr fontId="1" type="noConversion"/>
  </si>
  <si>
    <t>AUMEL01</t>
    <phoneticPr fontId="1" type="noConversion"/>
  </si>
  <si>
    <t>AUSYD01</t>
    <phoneticPr fontId="1" type="noConversion"/>
  </si>
  <si>
    <t>AUBNE01</t>
    <phoneticPr fontId="1" type="noConversion"/>
  </si>
  <si>
    <t>ILIT</t>
  </si>
  <si>
    <t>ITAL LIRICA</t>
  </si>
  <si>
    <r>
      <t xml:space="preserve">AUS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二期，场站收据截止时间：周三</t>
    </r>
    <r>
      <rPr>
        <b/>
        <sz val="11"/>
        <rFont val="Arial"/>
        <family val="2"/>
      </rPr>
      <t xml:space="preserve">0800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1430</t>
    </r>
    <phoneticPr fontId="1" type="noConversion"/>
  </si>
  <si>
    <t>AUADL01</t>
    <phoneticPr fontId="1" type="noConversion"/>
  </si>
  <si>
    <r>
      <t xml:space="preserve">WA1  </t>
    </r>
    <r>
      <rPr>
        <b/>
        <sz val="11"/>
        <rFont val="DengXian"/>
        <family val="3"/>
        <charset val="134"/>
      </rPr>
      <t>周三航班，船代：兴港，挂靠港区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三期，场站收据截止时间：周一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1400</t>
    </r>
    <phoneticPr fontId="1" type="noConversion"/>
  </si>
  <si>
    <t>NGAPA01</t>
    <phoneticPr fontId="1" type="noConversion"/>
  </si>
  <si>
    <t>NGTIN01</t>
    <phoneticPr fontId="1" type="noConversion"/>
  </si>
  <si>
    <t>GHTEM01</t>
    <phoneticPr fontId="1" type="noConversion"/>
  </si>
  <si>
    <t>CNNGB07</t>
    <phoneticPr fontId="1" type="noConversion"/>
  </si>
  <si>
    <t>BJCOO02</t>
    <phoneticPr fontId="1" type="noConversion"/>
  </si>
  <si>
    <t>CIABJ01</t>
    <phoneticPr fontId="1" type="noConversion"/>
  </si>
  <si>
    <t>FRI</t>
    <phoneticPr fontId="1" type="noConversion"/>
  </si>
  <si>
    <t>CNNGB03</t>
    <phoneticPr fontId="1" type="noConversion"/>
  </si>
  <si>
    <t>SGSGP04</t>
    <phoneticPr fontId="1" type="noConversion"/>
  </si>
  <si>
    <t>ZADUR01</t>
    <phoneticPr fontId="1" type="noConversion"/>
  </si>
  <si>
    <t>MYPKL02</t>
    <phoneticPr fontId="1" type="noConversion"/>
  </si>
  <si>
    <t>LKCMB02</t>
    <phoneticPr fontId="1" type="noConversion"/>
  </si>
  <si>
    <t>KEMWA01</t>
    <phoneticPr fontId="1" type="noConversion"/>
  </si>
  <si>
    <r>
      <t xml:space="preserve">AX1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梅山，场站收据截止时间：周二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0100  AMS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1200</t>
    </r>
    <phoneticPr fontId="1" type="noConversion"/>
  </si>
  <si>
    <r>
      <t xml:space="preserve">AX2  </t>
    </r>
    <r>
      <rPr>
        <b/>
        <sz val="11"/>
        <rFont val="DengXian"/>
        <family val="3"/>
        <charset val="134"/>
      </rPr>
      <t>周六航班，船代：外运，挂靠港区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梅山，场站收据截止时间：周四</t>
    </r>
    <r>
      <rPr>
        <b/>
        <sz val="11"/>
        <rFont val="Arial"/>
        <family val="2"/>
      </rPr>
      <t>2000    SI CUT</t>
    </r>
    <r>
      <rPr>
        <b/>
        <sz val="11"/>
        <rFont val="DengXian"/>
        <family val="3"/>
        <charset val="134"/>
      </rPr>
      <t>：周四</t>
    </r>
    <r>
      <rPr>
        <b/>
        <sz val="11"/>
        <rFont val="Arial"/>
        <family val="2"/>
      </rPr>
      <t>1000   AMS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1300</t>
    </r>
    <phoneticPr fontId="1" type="noConversion"/>
  </si>
  <si>
    <r>
      <t xml:space="preserve">AX3  </t>
    </r>
    <r>
      <rPr>
        <b/>
        <sz val="11"/>
        <rFont val="DengXian"/>
        <family val="3"/>
        <charset val="134"/>
      </rPr>
      <t>周日航班，船代：外运，挂靠港区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0000     AMS CUT: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1000</t>
    </r>
    <phoneticPr fontId="1" type="noConversion"/>
  </si>
  <si>
    <r>
      <t xml:space="preserve">MD1（五截天）/  船代: 兴港  /   码头:三期  /  </t>
    </r>
    <r>
      <rPr>
        <b/>
        <sz val="11"/>
        <color rgb="FFFF0000"/>
        <rFont val="等线"/>
        <family val="2"/>
        <scheme val="minor"/>
      </rPr>
      <t>C/Y:2000, MON - 2000, FRI</t>
    </r>
    <r>
      <rPr>
        <b/>
        <sz val="11"/>
        <color theme="0"/>
        <rFont val="等线"/>
        <family val="2"/>
        <scheme val="minor"/>
      </rPr>
      <t xml:space="preserve">  /  DOC Cut: 2000 FRI/ENS CUT:</t>
    </r>
    <r>
      <rPr>
        <b/>
        <sz val="11"/>
        <color rgb="FFFF0000"/>
        <rFont val="等线"/>
        <family val="2"/>
        <scheme val="minor"/>
      </rPr>
      <t>2300 THU</t>
    </r>
  </si>
  <si>
    <t>PKKCT01 (K)</t>
    <phoneticPr fontId="1" type="noConversion"/>
  </si>
  <si>
    <t>LIBT</t>
  </si>
  <si>
    <t>ITAL LIBERA</t>
  </si>
  <si>
    <r>
      <t xml:space="preserve">SW2 </t>
    </r>
    <r>
      <rPr>
        <b/>
        <sz val="10"/>
        <rFont val="DengXian"/>
        <family val="3"/>
        <charset val="134"/>
      </rPr>
      <t>周五航班，船代：兴港，挂靠港区</t>
    </r>
    <r>
      <rPr>
        <b/>
        <sz val="10"/>
        <rFont val="Arial"/>
        <family val="2"/>
      </rPr>
      <t>: YONGZHOU</t>
    </r>
    <r>
      <rPr>
        <b/>
        <sz val="10"/>
        <rFont val="DengXian"/>
        <family val="3"/>
        <charset val="134"/>
      </rPr>
      <t>，场站收据截止时间：周一</t>
    </r>
    <r>
      <rPr>
        <b/>
        <sz val="10"/>
        <rFont val="Arial"/>
        <family val="2"/>
      </rPr>
      <t xml:space="preserve">1800    SI CUT: </t>
    </r>
    <r>
      <rPr>
        <b/>
        <sz val="10"/>
        <rFont val="DengXian"/>
        <family val="3"/>
        <charset val="134"/>
      </rPr>
      <t>周二</t>
    </r>
    <r>
      <rPr>
        <b/>
        <sz val="10"/>
        <rFont val="Arial"/>
        <family val="2"/>
      </rPr>
      <t>2300</t>
    </r>
    <phoneticPr fontId="1" type="noConversion"/>
  </si>
  <si>
    <t>XCOT</t>
  </si>
  <si>
    <t>COSCO OSAKA</t>
  </si>
  <si>
    <t>V.009W</t>
  </si>
  <si>
    <t>YPNT</t>
  </si>
  <si>
    <t>YM PINE</t>
  </si>
  <si>
    <t>YORT</t>
  </si>
  <si>
    <t>YM ORCHID</t>
  </si>
  <si>
    <t>HPRT</t>
  </si>
  <si>
    <t>HMM PROMISE</t>
  </si>
  <si>
    <t>CMS  周五航班，船代：外运，挂靠港区: 二期，场站收据截止时间：周四2000    SI CUT: 周三1800</t>
    <phoneticPr fontId="1" type="noConversion"/>
  </si>
  <si>
    <t>SGSIN04</t>
    <phoneticPr fontId="228" type="noConversion"/>
  </si>
  <si>
    <t>MYPKG01</t>
    <phoneticPr fontId="228" type="noConversion"/>
  </si>
  <si>
    <t>AEJEA01</t>
    <phoneticPr fontId="228" type="noConversion"/>
  </si>
  <si>
    <t>WWIT</t>
  </si>
  <si>
    <t>WAN HAI 513</t>
  </si>
  <si>
    <t>WHAT</t>
  </si>
  <si>
    <t>WAN HAI 515</t>
  </si>
  <si>
    <t>A17T</t>
  </si>
  <si>
    <t>WAN HAI 517</t>
  </si>
  <si>
    <t>APL ENGLAND</t>
  </si>
  <si>
    <t>062W/062E</t>
  </si>
  <si>
    <t>LOMT</t>
  </si>
  <si>
    <t>MAERSK LOME</t>
  </si>
  <si>
    <t>KTCT</t>
  </si>
  <si>
    <t>KOTA LUMBA</t>
  </si>
  <si>
    <t>ILUT</t>
  </si>
  <si>
    <t>ITAL LUNARE</t>
  </si>
  <si>
    <r>
      <t xml:space="preserve">EA1  </t>
    </r>
    <r>
      <rPr>
        <b/>
        <sz val="10"/>
        <rFont val="DengXian"/>
        <family val="3"/>
        <charset val="134"/>
      </rPr>
      <t>周六航班，船代：外运，挂靠港区</t>
    </r>
    <r>
      <rPr>
        <b/>
        <sz val="10"/>
        <rFont val="Arial"/>
        <family val="2"/>
      </rPr>
      <t>: BLTCT</t>
    </r>
    <r>
      <rPr>
        <b/>
        <sz val="10"/>
        <rFont val="DengXian"/>
        <family val="3"/>
        <charset val="134"/>
      </rPr>
      <t>北三集，场站收据截止时间：周四</t>
    </r>
    <r>
      <rPr>
        <b/>
        <sz val="10"/>
        <rFont val="Arial"/>
        <family val="2"/>
      </rPr>
      <t xml:space="preserve">2000              SI CUT: </t>
    </r>
    <r>
      <rPr>
        <b/>
        <sz val="10"/>
        <rFont val="DengXian"/>
        <family val="3"/>
        <charset val="134"/>
      </rPr>
      <t>周四</t>
    </r>
    <r>
      <rPr>
        <b/>
        <sz val="10"/>
        <rFont val="Arial"/>
        <family val="2"/>
      </rPr>
      <t>1700</t>
    </r>
    <phoneticPr fontId="1" type="noConversion"/>
  </si>
  <si>
    <t>BAQT</t>
  </si>
  <si>
    <t>CSCL BRISBANE</t>
  </si>
  <si>
    <t>153W/153E</t>
  </si>
  <si>
    <t>CUBT</t>
  </si>
  <si>
    <t>CAUTIN</t>
  </si>
  <si>
    <t>NHST</t>
  </si>
  <si>
    <t>MSC NATASHA</t>
  </si>
  <si>
    <t>AMBT</t>
  </si>
  <si>
    <t>MSC AMBITION</t>
  </si>
  <si>
    <t>MQTT</t>
  </si>
  <si>
    <t>MATAQUITO</t>
  </si>
  <si>
    <r>
      <t xml:space="preserve">SX1  </t>
    </r>
    <r>
      <rPr>
        <b/>
        <sz val="11"/>
        <rFont val="DengXian"/>
        <family val="3"/>
        <charset val="134"/>
      </rPr>
      <t>周四航班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BLTCT</t>
    </r>
    <r>
      <rPr>
        <b/>
        <sz val="11"/>
        <rFont val="DengXian"/>
        <family val="3"/>
        <charset val="134"/>
      </rPr>
      <t>北三集，场站收据截止时间：周二</t>
    </r>
    <r>
      <rPr>
        <b/>
        <sz val="11"/>
        <rFont val="Arial"/>
        <family val="2"/>
      </rPr>
      <t xml:space="preserve">1900  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  <phoneticPr fontId="1" type="noConversion"/>
  </si>
  <si>
    <t>*</t>
  </si>
  <si>
    <t xml:space="preserve"> </t>
  </si>
  <si>
    <t>JEOT</t>
  </si>
  <si>
    <t>MSC JEONGMIN</t>
  </si>
  <si>
    <r>
      <t xml:space="preserve">SX2  </t>
    </r>
    <r>
      <rPr>
        <b/>
        <sz val="11"/>
        <rFont val="DengXian"/>
        <family val="3"/>
        <charset val="134"/>
      </rPr>
      <t>周日航班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</t>
    </r>
    <r>
      <rPr>
        <b/>
        <sz val="11"/>
        <rFont val="Arial"/>
        <family val="2"/>
      </rPr>
      <t>:</t>
    </r>
    <r>
      <rPr>
        <b/>
        <sz val="11"/>
        <rFont val="DengXian"/>
        <family val="3"/>
        <charset val="134"/>
      </rPr>
      <t>周六</t>
    </r>
    <r>
      <rPr>
        <b/>
        <sz val="11"/>
        <rFont val="Arial"/>
        <family val="2"/>
      </rPr>
      <t xml:space="preserve">2000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2200</t>
    </r>
    <phoneticPr fontId="1" type="noConversion"/>
  </si>
  <si>
    <t>HKHKG05</t>
    <phoneticPr fontId="1" type="noConversion"/>
  </si>
  <si>
    <t>BRIGI01</t>
    <phoneticPr fontId="1" type="noConversion"/>
  </si>
  <si>
    <t>BRSSZ04</t>
    <phoneticPr fontId="1" type="noConversion"/>
  </si>
  <si>
    <t>BRSSZ04</t>
  </si>
  <si>
    <t>BRIOA01</t>
    <phoneticPr fontId="1" type="noConversion"/>
  </si>
  <si>
    <t>BRITJ01</t>
    <phoneticPr fontId="1" type="noConversion"/>
  </si>
  <si>
    <t>ARBUE05</t>
    <phoneticPr fontId="1" type="noConversion"/>
  </si>
  <si>
    <t>UYMVD01</t>
    <phoneticPr fontId="1" type="noConversion"/>
  </si>
  <si>
    <t>BRPNG01</t>
    <phoneticPr fontId="1" type="noConversion"/>
  </si>
  <si>
    <t>SAN VICENTE</t>
  </si>
  <si>
    <t>V.035E</t>
    <phoneticPr fontId="1" type="noConversion"/>
  </si>
  <si>
    <r>
      <t xml:space="preserve">FE4（一截四）/  船代:  兴港 /   码头:  大榭/  C/Y: 0800, WED - 1200, MON   /  DOC Cut: 1200, MON/ENS CUT: </t>
    </r>
    <r>
      <rPr>
        <b/>
        <sz val="11"/>
        <color rgb="FFFF0000"/>
        <rFont val="等线"/>
        <family val="2"/>
        <scheme val="minor"/>
      </rPr>
      <t>1000 SUN</t>
    </r>
  </si>
  <si>
    <t>145W/145E</t>
  </si>
  <si>
    <t>YPMT</t>
  </si>
  <si>
    <t>YM PLUM</t>
  </si>
  <si>
    <t>03/28</t>
  </si>
  <si>
    <t>03/29</t>
  </si>
  <si>
    <t>03/30</t>
  </si>
  <si>
    <t>04/01</t>
  </si>
  <si>
    <t>04/02</t>
  </si>
  <si>
    <r>
      <t xml:space="preserve">AR1-W  </t>
    </r>
    <r>
      <rPr>
        <b/>
        <sz val="11"/>
        <color rgb="FFFF0000"/>
        <rFont val="DengXian"/>
        <family val="3"/>
        <charset val="134"/>
      </rPr>
      <t>周一</t>
    </r>
    <r>
      <rPr>
        <b/>
        <sz val="11"/>
        <rFont val="DengXian"/>
        <family val="3"/>
        <charset val="134"/>
      </rPr>
      <t>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二期，场站收据截止时间：周日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周日</t>
    </r>
    <r>
      <rPr>
        <b/>
        <sz val="11"/>
        <rFont val="Arial"/>
        <family val="2"/>
      </rPr>
      <t>0000</t>
    </r>
    <phoneticPr fontId="1" type="noConversion"/>
  </si>
  <si>
    <t>ESZT</t>
  </si>
  <si>
    <t>ENSENADA</t>
  </si>
  <si>
    <t>006W/006E</t>
  </si>
  <si>
    <t>03/27</t>
  </si>
  <si>
    <t>HYNT</t>
  </si>
  <si>
    <t>HYUNDAI HONOUR</t>
  </si>
  <si>
    <t>HDVT</t>
  </si>
  <si>
    <t>HS5T</t>
  </si>
  <si>
    <t>WAN HAI 511</t>
  </si>
  <si>
    <r>
      <t xml:space="preserve">PMX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1000</t>
    </r>
    <phoneticPr fontId="1" type="noConversion"/>
  </si>
  <si>
    <t>FXET</t>
  </si>
  <si>
    <t>E.R. FELIXSTOWE</t>
  </si>
  <si>
    <t>179W/179E</t>
  </si>
  <si>
    <t>NAGT</t>
  </si>
  <si>
    <t>NYK ARGUS</t>
  </si>
  <si>
    <t>NTTT</t>
  </si>
  <si>
    <t>NYK TRITON</t>
  </si>
  <si>
    <t>NAQT</t>
  </si>
  <si>
    <t>NYK AQUARIUS</t>
  </si>
  <si>
    <t>YTTT</t>
  </si>
  <si>
    <t>YM SEATTLE</t>
  </si>
  <si>
    <t>001W/001E</t>
  </si>
  <si>
    <t>04/03</t>
  </si>
  <si>
    <t>04/05</t>
  </si>
  <si>
    <t>04/06</t>
  </si>
  <si>
    <t>04/09</t>
  </si>
  <si>
    <t>04/08</t>
  </si>
  <si>
    <t>04/10</t>
  </si>
  <si>
    <t>04/12</t>
  </si>
  <si>
    <t>04/13</t>
  </si>
  <si>
    <t>04/16</t>
  </si>
  <si>
    <t>04/04</t>
  </si>
  <si>
    <t>04/07</t>
  </si>
  <si>
    <t>04/11</t>
  </si>
  <si>
    <t>04/14</t>
  </si>
  <si>
    <t>04/17</t>
  </si>
  <si>
    <t>04/18</t>
  </si>
  <si>
    <t>04/19</t>
  </si>
  <si>
    <t>04/20</t>
  </si>
  <si>
    <t>04/21</t>
  </si>
  <si>
    <t>LEKT</t>
  </si>
  <si>
    <t>KOTA LEKAS</t>
  </si>
  <si>
    <t>032W/032E</t>
  </si>
  <si>
    <t>EDTT</t>
  </si>
  <si>
    <t>EVER DAINTY</t>
  </si>
  <si>
    <t>BGHT</t>
  </si>
  <si>
    <t>MOL BRIGHTNESS</t>
  </si>
  <si>
    <t>03/31</t>
  </si>
  <si>
    <t>CQET</t>
  </si>
  <si>
    <t>CAUQUENES</t>
  </si>
  <si>
    <t>HBST</t>
  </si>
  <si>
    <t>HMM BLESSING</t>
  </si>
  <si>
    <t>04/15</t>
  </si>
  <si>
    <t>ADCT</t>
  </si>
  <si>
    <t>ADRIAN SCHULTE</t>
  </si>
  <si>
    <t>MQCT</t>
  </si>
  <si>
    <t>MOL PACE</t>
  </si>
  <si>
    <t>MPVT</t>
  </si>
  <si>
    <t>MAIPO</t>
  </si>
  <si>
    <t>SVIT</t>
  </si>
  <si>
    <t>MZPT</t>
  </si>
  <si>
    <t>MAERSK LAGUNA</t>
  </si>
  <si>
    <t>V.069E</t>
    <phoneticPr fontId="1" type="noConversion"/>
  </si>
  <si>
    <t>V.046E</t>
    <phoneticPr fontId="1" type="noConversion"/>
  </si>
  <si>
    <t>V.031E</t>
    <phoneticPr fontId="1" type="noConversion"/>
  </si>
  <si>
    <t>V.041E</t>
    <phoneticPr fontId="1" type="noConversion"/>
  </si>
  <si>
    <t>V.040E</t>
    <phoneticPr fontId="1" type="noConversion"/>
  </si>
  <si>
    <t>V.010W</t>
  </si>
  <si>
    <t>V.003W</t>
  </si>
  <si>
    <t xml:space="preserve">ETA LE HAVRE
</t>
  </si>
  <si>
    <t>FRLEH</t>
  </si>
  <si>
    <t>AL JMELIYAH/AJLT</t>
  </si>
  <si>
    <t>AFIF/AFIT</t>
  </si>
  <si>
    <t>SALAHUDDIN/SLTT</t>
  </si>
  <si>
    <t>SAJIR/SJRT</t>
  </si>
  <si>
    <t>V.011W</t>
  </si>
  <si>
    <t xml:space="preserve">V.020W
</t>
  </si>
  <si>
    <t>V.012W</t>
  </si>
  <si>
    <t>V.002W</t>
  </si>
  <si>
    <t>SEASPAN AMAZON/SECT</t>
  </si>
  <si>
    <t>MUNCHEN BRIDGE/UNBT</t>
  </si>
  <si>
    <t>AIN SNAN/INNT</t>
  </si>
  <si>
    <t>ROME EXPRESS/RMET</t>
  </si>
  <si>
    <t xml:space="preserve">V.001W
</t>
  </si>
  <si>
    <t>V.019W</t>
  </si>
  <si>
    <t>YM WELLSPRING/WLPT</t>
  </si>
  <si>
    <t>NYK HAWK/NHWT</t>
  </si>
  <si>
    <t>MACKINAC BRIDGE/KICT</t>
  </si>
  <si>
    <t>AL RIFFA/AFFT</t>
  </si>
  <si>
    <t xml:space="preserve">V.010W
</t>
  </si>
  <si>
    <t xml:space="preserve">V.014W
</t>
  </si>
  <si>
    <t xml:space="preserve">V.033W
</t>
  </si>
  <si>
    <t>YM WREATH/YWCT</t>
  </si>
  <si>
    <t>YM WIDTH/YWIT</t>
  </si>
  <si>
    <t>HAMBURG EXPRESS/HMXT</t>
  </si>
  <si>
    <t>YM WELCOME /YWET</t>
  </si>
  <si>
    <t>NEW         FE4（二截五）/  船代:  兴港 /   码头:  大榭/  C/Y: 2000, WED - 2000, MON   /  DOC Cut: 2000, MON/ENS CUT: 1200，MON</t>
  </si>
  <si>
    <r>
      <t xml:space="preserve">   MD1（TBA）/  船代: 兴港  /   码头:三期  /  </t>
    </r>
    <r>
      <rPr>
        <b/>
        <sz val="11"/>
        <color rgb="FFFF0000"/>
        <rFont val="等线"/>
        <family val="2"/>
        <scheme val="minor"/>
      </rPr>
      <t/>
    </r>
  </si>
  <si>
    <t xml:space="preserve">MD2（TBA）/  船代: 外代  /   码头:三期  /  </t>
  </si>
  <si>
    <t xml:space="preserve">MD3（TBA）/  船代:兴港   /   码头: 三期/  </t>
  </si>
  <si>
    <t>MOL CHARISMA</t>
  </si>
  <si>
    <t>MOL CELEBRATION</t>
  </si>
  <si>
    <t>ONE COMMITMENT</t>
  </si>
  <si>
    <t>V.205E</t>
    <phoneticPr fontId="1" type="noConversion"/>
  </si>
  <si>
    <t>ETA PRINCE RUPERT,BC,CANADA</t>
    <phoneticPr fontId="223" type="noConversion"/>
  </si>
  <si>
    <t>ETA TACOMA,WA,USA</t>
    <phoneticPr fontId="1" type="noConversion"/>
  </si>
  <si>
    <t>ETA VANCOUVER,BC,USA</t>
    <phoneticPr fontId="1" type="noConversion"/>
  </si>
  <si>
    <t>YM UPSURGENCE</t>
  </si>
  <si>
    <t>FRANKFURT EXPRESS</t>
  </si>
  <si>
    <t>V.056E</t>
    <phoneticPr fontId="1" type="noConversion"/>
  </si>
  <si>
    <t>ETA VANCOUVER,BC,CANADA</t>
    <phoneticPr fontId="1" type="noConversion"/>
  </si>
  <si>
    <t>ETA SEATTLE,WA,USA</t>
    <phoneticPr fontId="1" type="noConversion"/>
  </si>
  <si>
    <t>ONE ARCADIA</t>
  </si>
  <si>
    <t>HANOVER EXPRESS</t>
  </si>
  <si>
    <t>KUALA LUMPUR EXPRESS</t>
  </si>
  <si>
    <t>NYK ADONIS</t>
  </si>
  <si>
    <r>
      <t>V.0</t>
    </r>
    <r>
      <rPr>
        <sz val="11"/>
        <rFont val="等线"/>
        <family val="2"/>
        <scheme val="minor"/>
      </rPr>
      <t>80</t>
    </r>
    <r>
      <rPr>
        <sz val="11"/>
        <rFont val="等线"/>
        <family val="2"/>
        <scheme val="minor"/>
      </rPr>
      <t>E</t>
    </r>
    <phoneticPr fontId="1" type="noConversion"/>
  </si>
  <si>
    <r>
      <t>V.0</t>
    </r>
    <r>
      <rPr>
        <sz val="11"/>
        <rFont val="等线"/>
        <family val="2"/>
        <scheme val="minor"/>
      </rPr>
      <t>73</t>
    </r>
    <r>
      <rPr>
        <sz val="11"/>
        <rFont val="等线"/>
        <family val="2"/>
        <scheme val="minor"/>
      </rPr>
      <t>E</t>
    </r>
    <phoneticPr fontId="1" type="noConversion"/>
  </si>
  <si>
    <t>ETA LOS ANGELES,CA,USA</t>
    <phoneticPr fontId="1" type="noConversion"/>
  </si>
  <si>
    <t>ETA OAKLAND,CA,USA</t>
    <phoneticPr fontId="1" type="noConversion"/>
  </si>
  <si>
    <t>MOL MAJESTY</t>
  </si>
  <si>
    <t>MOL MARVEL</t>
  </si>
  <si>
    <t>MOL MOTIVATOR</t>
  </si>
  <si>
    <t>MOL MATRIX</t>
  </si>
  <si>
    <t>V.051E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</si>
  <si>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</si>
  <si>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</si>
  <si>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</si>
  <si>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</si>
  <si>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</si>
  <si>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</si>
  <si>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</si>
  <si>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</si>
  <si>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</si>
  <si>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ONE CONTRIBUTION</t>
  </si>
  <si>
    <t>HUMEN BRIDGE</t>
  </si>
  <si>
    <t>HANOI BRIDGE</t>
  </si>
  <si>
    <t>V.070E</t>
    <phoneticPr fontId="1" type="noConversion"/>
  </si>
  <si>
    <t>YMPT</t>
  </si>
  <si>
    <t>YM SUCCESS</t>
  </si>
  <si>
    <t>140W/140E</t>
  </si>
  <si>
    <t>04/22</t>
  </si>
  <si>
    <t>04/23</t>
  </si>
  <si>
    <t>04/24</t>
  </si>
  <si>
    <t>05/02</t>
  </si>
  <si>
    <t>05/03</t>
  </si>
  <si>
    <t>05/04</t>
  </si>
  <si>
    <t>05/06</t>
  </si>
  <si>
    <t>05/07</t>
  </si>
  <si>
    <t>146W/146E</t>
  </si>
  <si>
    <t>04/30</t>
  </si>
  <si>
    <t>05/01</t>
  </si>
  <si>
    <t>05/09</t>
  </si>
  <si>
    <t>05/10</t>
  </si>
  <si>
    <t>05/11</t>
  </si>
  <si>
    <t>05/13</t>
  </si>
  <si>
    <t>05/14</t>
  </si>
  <si>
    <t>04/27</t>
  </si>
  <si>
    <t>05/08</t>
  </si>
  <si>
    <t>05/16</t>
  </si>
  <si>
    <t>05/17</t>
  </si>
  <si>
    <t>05/18</t>
  </si>
  <si>
    <t>05/20</t>
  </si>
  <si>
    <t>05/21</t>
  </si>
  <si>
    <t>MCYT</t>
  </si>
  <si>
    <t>YM CYPRESS</t>
  </si>
  <si>
    <t>162W/162E</t>
  </si>
  <si>
    <t>05/15</t>
  </si>
  <si>
    <t>05/23</t>
  </si>
  <si>
    <t>05/24</t>
  </si>
  <si>
    <t>05/25</t>
  </si>
  <si>
    <t>05/27</t>
  </si>
  <si>
    <t>05/28</t>
  </si>
  <si>
    <t>GDDT</t>
  </si>
  <si>
    <t>GUANG DONG BRIDGE</t>
  </si>
  <si>
    <t>04/25</t>
  </si>
  <si>
    <t>GCBT</t>
  </si>
  <si>
    <t>GLEN CANYON BRIDGE</t>
  </si>
  <si>
    <t>096W/096E</t>
  </si>
  <si>
    <t>05/05</t>
  </si>
  <si>
    <t>007W/007E</t>
  </si>
  <si>
    <t>04/29</t>
  </si>
  <si>
    <t>05/12</t>
  </si>
  <si>
    <t>154W/154E</t>
  </si>
  <si>
    <t>05/19</t>
  </si>
  <si>
    <t>05/22</t>
  </si>
  <si>
    <t>CKRT</t>
  </si>
  <si>
    <t>KRISTINA</t>
  </si>
  <si>
    <t>017W/017E</t>
  </si>
  <si>
    <t>05/26</t>
  </si>
  <si>
    <t>05/29</t>
  </si>
  <si>
    <t>05/30</t>
  </si>
  <si>
    <t>06/01</t>
  </si>
  <si>
    <r>
      <t xml:space="preserve">KME 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DengXian"/>
        <family val="3"/>
        <charset val="134"/>
      </rPr>
      <t>周二</t>
    </r>
    <r>
      <rPr>
        <b/>
        <sz val="11"/>
        <rFont val="DengXian"/>
        <family val="3"/>
        <charset val="134"/>
      </rPr>
      <t>航班，船代：外运，挂靠港区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 xml:space="preserve">1200 </t>
    </r>
    <r>
      <rPr>
        <b/>
        <sz val="11"/>
        <rFont val="Arial"/>
        <family val="2"/>
      </rPr>
      <t xml:space="preserve">   SI CUT: 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>00:00</t>
    </r>
    <phoneticPr fontId="1" type="noConversion"/>
  </si>
  <si>
    <t>014W/014E</t>
  </si>
  <si>
    <t>04/26</t>
  </si>
  <si>
    <t>HRST</t>
  </si>
  <si>
    <t>HYUNDAI VICTORY</t>
  </si>
  <si>
    <t>04/28</t>
  </si>
  <si>
    <t>HYUNDAI DREAM</t>
  </si>
  <si>
    <t>028W/028E</t>
  </si>
  <si>
    <t>7B5T</t>
  </si>
  <si>
    <t>055W/055E</t>
  </si>
  <si>
    <t>053W/053E</t>
  </si>
  <si>
    <t>KCHT</t>
  </si>
  <si>
    <t>KOTA CAHAYA</t>
  </si>
  <si>
    <t>049W/049E</t>
  </si>
  <si>
    <t>045W/045E</t>
  </si>
  <si>
    <t>046W/046E</t>
  </si>
  <si>
    <t>AELT0021W</t>
    <phoneticPr fontId="1" type="noConversion"/>
  </si>
  <si>
    <t>0VP13W1PL/0VP14E1PL</t>
  </si>
  <si>
    <t>W035/E035</t>
  </si>
  <si>
    <t>KONT</t>
  </si>
  <si>
    <t>KOTA CANTIK</t>
  </si>
  <si>
    <t>048W/048E</t>
  </si>
  <si>
    <t>CHKT</t>
  </si>
  <si>
    <t>COSCO HONG KONG</t>
  </si>
  <si>
    <t>UNNT</t>
  </si>
  <si>
    <t>EVER UNISON</t>
  </si>
  <si>
    <t>MQDT</t>
  </si>
  <si>
    <t>MOL PREMIUM</t>
  </si>
  <si>
    <t>045E/045W</t>
  </si>
  <si>
    <t>NTET</t>
  </si>
  <si>
    <t>NYK THESEUS</t>
  </si>
  <si>
    <t>056E/056W</t>
  </si>
  <si>
    <t>074E/074W</t>
  </si>
  <si>
    <t>SEFT</t>
  </si>
  <si>
    <t>SEATTLE BRIDGE</t>
  </si>
  <si>
    <t>052E/052W</t>
  </si>
  <si>
    <t>099E/099W</t>
  </si>
  <si>
    <t>097E/097W</t>
  </si>
  <si>
    <t>RAZT</t>
  </si>
  <si>
    <t>SC MARA</t>
  </si>
  <si>
    <t>066S/066N</t>
  </si>
  <si>
    <t>CGFT</t>
  </si>
  <si>
    <t>CMA CGM EIFFEL</t>
  </si>
  <si>
    <t>021S/021N</t>
  </si>
  <si>
    <t>103S/103N</t>
  </si>
  <si>
    <t>109S/109N</t>
  </si>
  <si>
    <t>095S/095N</t>
  </si>
  <si>
    <t>091S/091N</t>
  </si>
  <si>
    <t>LSJT</t>
  </si>
  <si>
    <t>LISBON</t>
  </si>
  <si>
    <t>909W/909N</t>
  </si>
  <si>
    <t>WCHT</t>
  </si>
  <si>
    <t>WIDE CHARLIE</t>
  </si>
  <si>
    <t>910W/910N</t>
  </si>
  <si>
    <t>MGUT</t>
  </si>
  <si>
    <t>MOL GUARDIAN</t>
  </si>
  <si>
    <t>911W/911N</t>
  </si>
  <si>
    <t>MEUT</t>
  </si>
  <si>
    <t>MAERSK EUPHRATES</t>
  </si>
  <si>
    <t>912W/912N</t>
  </si>
  <si>
    <t>913W/913N</t>
  </si>
  <si>
    <t>SEDT</t>
  </si>
  <si>
    <t>SEASPAN DUBAI</t>
  </si>
  <si>
    <t>011W/011E</t>
  </si>
  <si>
    <t>RHLT</t>
  </si>
  <si>
    <t>RHL CONSTANTIA</t>
  </si>
  <si>
    <t>915W/915E</t>
  </si>
  <si>
    <t>7G6T</t>
  </si>
  <si>
    <t>KOBT</t>
  </si>
  <si>
    <t>COSCO KOBE</t>
  </si>
  <si>
    <t>056W/056E</t>
  </si>
  <si>
    <t>06/03</t>
  </si>
  <si>
    <t>06/05</t>
  </si>
  <si>
    <t>06/07</t>
  </si>
  <si>
    <t>06/08</t>
  </si>
  <si>
    <t>06/11</t>
  </si>
  <si>
    <t>RDOT</t>
  </si>
  <si>
    <t>RDO FAVOUR</t>
  </si>
  <si>
    <t>208W/208E</t>
  </si>
  <si>
    <t>06/09</t>
  </si>
  <si>
    <t>06/10</t>
  </si>
  <si>
    <t>06/12</t>
  </si>
  <si>
    <t>06/16</t>
  </si>
  <si>
    <t>SDVT</t>
  </si>
  <si>
    <t>SEASPAN DALIAN</t>
  </si>
  <si>
    <t>301W/301E</t>
  </si>
  <si>
    <t>KTLT</t>
  </si>
  <si>
    <t>KOTA LAYAR</t>
  </si>
  <si>
    <t>FXTT</t>
  </si>
  <si>
    <t>SEASPAN FELIXSTOWE</t>
  </si>
  <si>
    <t>018W/018E</t>
  </si>
  <si>
    <t>KLHT</t>
  </si>
  <si>
    <t>KOTA LAYANG</t>
  </si>
  <si>
    <t>070W/070E</t>
  </si>
  <si>
    <t>05/31</t>
  </si>
  <si>
    <t>06/02</t>
  </si>
  <si>
    <t>082W/082E</t>
  </si>
  <si>
    <t>06/04</t>
  </si>
  <si>
    <t>06/06</t>
  </si>
  <si>
    <r>
      <t xml:space="preserve">SAC  </t>
    </r>
    <r>
      <rPr>
        <b/>
        <sz val="10"/>
        <color rgb="FFFF0000"/>
        <rFont val="DengXian"/>
        <family val="3"/>
        <charset val="134"/>
      </rPr>
      <t>周六航班，船代：兴港，挂靠港区</t>
    </r>
    <r>
      <rPr>
        <b/>
        <sz val="10"/>
        <color rgb="FFFF0000"/>
        <rFont val="Arial"/>
        <family val="2"/>
      </rPr>
      <t>: BLTCT</t>
    </r>
    <r>
      <rPr>
        <b/>
        <sz val="10"/>
        <color rgb="FFFF0000"/>
        <rFont val="DengXian"/>
        <family val="3"/>
        <charset val="134"/>
      </rPr>
      <t>北三集，场站收据截止时间：周五</t>
    </r>
    <r>
      <rPr>
        <b/>
        <sz val="10"/>
        <color rgb="FFFF0000"/>
        <rFont val="Arial"/>
        <family val="2"/>
      </rPr>
      <t xml:space="preserve">1200    SI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 xml:space="preserve">2100     AMS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>1500</t>
    </r>
    <phoneticPr fontId="1" type="noConversion"/>
  </si>
  <si>
    <t>033W/033E</t>
  </si>
  <si>
    <t>086W/086E</t>
  </si>
  <si>
    <t>VBET</t>
  </si>
  <si>
    <t>VENICE BRIDGE</t>
  </si>
  <si>
    <t>904W/904E</t>
  </si>
  <si>
    <t>YEXT</t>
  </si>
  <si>
    <t>YM EXCELLENCE</t>
  </si>
  <si>
    <t>065W/065E</t>
  </si>
  <si>
    <t>XKLT</t>
  </si>
  <si>
    <t>X-PRESS KILIMANJARO</t>
  </si>
  <si>
    <t>19101W/19101E</t>
  </si>
  <si>
    <t>138W/138E</t>
  </si>
  <si>
    <t>176W/176E</t>
  </si>
  <si>
    <t>EVQT</t>
  </si>
  <si>
    <t>EVER DIVINE</t>
  </si>
  <si>
    <t>126W/126E</t>
  </si>
  <si>
    <t>EDMT</t>
  </si>
  <si>
    <t>EVER DIADEM</t>
  </si>
  <si>
    <t>141W/141E</t>
  </si>
  <si>
    <t>LBYT</t>
  </si>
  <si>
    <t>MOL BEYOND</t>
  </si>
  <si>
    <t>914E</t>
  </si>
  <si>
    <t>916E</t>
  </si>
  <si>
    <t>005E</t>
  </si>
  <si>
    <t>06/13</t>
  </si>
  <si>
    <t>06/14</t>
  </si>
  <si>
    <t>06/15</t>
  </si>
  <si>
    <t>06/17</t>
  </si>
  <si>
    <t>CVKT</t>
  </si>
  <si>
    <t>CORCOVADO</t>
  </si>
  <si>
    <t>913E</t>
  </si>
  <si>
    <t>915E</t>
  </si>
  <si>
    <t>917E</t>
  </si>
  <si>
    <t>MSAT</t>
  </si>
  <si>
    <t>MSC LAUREN</t>
  </si>
  <si>
    <t>FA912A</t>
  </si>
  <si>
    <t>BZET</t>
  </si>
  <si>
    <t>MOL BREEZE</t>
  </si>
  <si>
    <t>FAUT</t>
  </si>
  <si>
    <t>MSC FAUSTINA</t>
  </si>
  <si>
    <t>FA914A</t>
  </si>
  <si>
    <t>FLVT</t>
  </si>
  <si>
    <t>MSC FLAVIA</t>
  </si>
  <si>
    <t>FA915A</t>
  </si>
  <si>
    <t>FA916A</t>
  </si>
  <si>
    <t>FA917A</t>
  </si>
  <si>
    <t>MLXT</t>
  </si>
  <si>
    <t>MAULLIN</t>
  </si>
  <si>
    <t>CQHT</t>
  </si>
  <si>
    <t>CAPE CHRONOS</t>
  </si>
  <si>
    <t>918E</t>
  </si>
  <si>
    <t>06/18</t>
  </si>
  <si>
    <t>MBHT</t>
  </si>
  <si>
    <t>MOL BEACON</t>
  </si>
  <si>
    <t>913W/913E</t>
  </si>
  <si>
    <t>MBNT</t>
  </si>
  <si>
    <t>MSC BRUNELLA</t>
  </si>
  <si>
    <t>FI914A/FI921R</t>
  </si>
  <si>
    <t>KPMT</t>
  </si>
  <si>
    <t>KOTA PEMIMPIN</t>
  </si>
  <si>
    <t>BEYT</t>
  </si>
  <si>
    <t>MOL BEAUTY</t>
  </si>
  <si>
    <t>916W/916E</t>
  </si>
  <si>
    <t>FI917A/FI924R</t>
  </si>
  <si>
    <t>MLPT</t>
  </si>
  <si>
    <t>MAERSK LA PAZ</t>
  </si>
  <si>
    <t>913W</t>
  </si>
  <si>
    <t>MLUT</t>
  </si>
  <si>
    <t>MAERSK LEBU</t>
  </si>
  <si>
    <t>914W</t>
  </si>
  <si>
    <t>MLTT</t>
  </si>
  <si>
    <t>MAERSK LETICIA</t>
  </si>
  <si>
    <t>915W</t>
  </si>
  <si>
    <t>LENT</t>
  </si>
  <si>
    <t>MAERSK LEON</t>
  </si>
  <si>
    <t>916W</t>
  </si>
  <si>
    <t>917W</t>
  </si>
  <si>
    <t>918W</t>
  </si>
  <si>
    <t>06/19</t>
  </si>
  <si>
    <t>06/21</t>
  </si>
  <si>
    <t>06/22</t>
  </si>
  <si>
    <t>06/23</t>
  </si>
  <si>
    <t>PS6 航线 具体船期、截关/截单时间、码头、船代 信息可能有变化，将另行通知</t>
    <phoneticPr fontId="1" type="noConversion"/>
  </si>
  <si>
    <t>PN1  新增航线  4/12为第一条船  具体船期、截关/截单时间、码头、船代 信息待定，将另行通知</t>
    <phoneticPr fontId="1" type="noConversion"/>
  </si>
  <si>
    <r>
      <t>FE2（一截二）/  船代: 兴港  /   码头: 大榭 /</t>
    </r>
    <r>
      <rPr>
        <b/>
        <sz val="11"/>
        <color rgb="FFFF0000"/>
        <rFont val="等线"/>
        <family val="2"/>
        <scheme val="minor"/>
      </rPr>
      <t>C/Y: 0800, WED - 1200,MON</t>
    </r>
    <r>
      <rPr>
        <b/>
        <sz val="11"/>
        <color theme="0"/>
        <rFont val="等线"/>
        <family val="2"/>
        <scheme val="minor"/>
      </rPr>
      <t xml:space="preserve">  /  DOC Cut: </t>
    </r>
    <r>
      <rPr>
        <b/>
        <sz val="11"/>
        <color rgb="FFFF0000"/>
        <rFont val="等线"/>
        <family val="2"/>
        <scheme val="minor"/>
      </rPr>
      <t>1200,MON</t>
    </r>
    <r>
      <rPr>
        <b/>
        <sz val="11"/>
        <color theme="0"/>
        <rFont val="等线"/>
        <family val="2"/>
        <scheme val="minor"/>
      </rPr>
      <t>/ENS CUT: 2100SAT</t>
    </r>
  </si>
  <si>
    <t xml:space="preserve">ETA SOUTHAMPTON
</t>
    <phoneticPr fontId="1" type="noConversion"/>
  </si>
  <si>
    <t xml:space="preserve">ETA LE HAVRE
</t>
    <phoneticPr fontId="1" type="noConversion"/>
  </si>
  <si>
    <t>FRLEH</t>
    <phoneticPr fontId="3" type="noConversion"/>
  </si>
  <si>
    <t xml:space="preserve">ETA HAMBURG
</t>
    <phoneticPr fontId="1" type="noConversion"/>
  </si>
  <si>
    <t>AL NEFUD/AUFT</t>
  </si>
  <si>
    <r>
      <t>T</t>
    </r>
    <r>
      <rPr>
        <sz val="11"/>
        <color rgb="FFFF0000"/>
        <rFont val="等线"/>
        <scheme val="minor"/>
      </rPr>
      <t>BA</t>
    </r>
    <phoneticPr fontId="1" type="noConversion"/>
  </si>
  <si>
    <t>BUDAPEST EXPRESS</t>
  </si>
  <si>
    <t>V.052E</t>
    <phoneticPr fontId="1" type="noConversion"/>
  </si>
  <si>
    <t>YM UNIFORMITY</t>
  </si>
  <si>
    <t>HELSINKI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</si>
</sst>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0">
    <numFmt numFmtId="41" formatCode="_ * #,##0_ ;_ * \-#,##0_ ;_ * &quot;-&quot;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$&quot;#,##0;\-&quot;$&quot;#,##0"/>
    <numFmt numFmtId="182" formatCode="_-&quot;$&quot;* #,##0_-;\-&quot;$&quot;* #,##0_-;_-&quot;$&quot;* &quot;-&quot;_-;_-@_-"/>
    <numFmt numFmtId="183" formatCode="_-* #,##0_-;\-* #,##0_-;_-* &quot;-&quot;_-;_-@_-"/>
    <numFmt numFmtId="184" formatCode="_-&quot;$&quot;* #,##0.00_-;\-&quot;$&quot;* #,##0.00_-;_-&quot;$&quot;* &quot;-&quot;??_-;_-@_-"/>
    <numFmt numFmtId="185" formatCode="_-* #,##0.00_-;\-* #,##0.00_-;_-* &quot;-&quot;??_-;_-@_-"/>
    <numFmt numFmtId="186" formatCode="&quot;£&quot;#,##0;\-&quot;£&quot;#,##0"/>
    <numFmt numFmtId="187" formatCode="&quot;£&quot;#,##0.00;\-&quot;£&quot;#,##0.00"/>
    <numFmt numFmtId="188" formatCode="_-&quot;₩&quot;* #,##0_-;\-&quot;₩&quot;* #,##0_-;_-&quot;₩&quot;* &quot;-&quot;_-;_-@_-"/>
    <numFmt numFmtId="189" formatCode="_-&quot;₩&quot;* #,##0.00_-;\-&quot;₩&quot;* #,##0.00_-;_-&quot;₩&quot;* &quot;-&quot;??_-;_-@_-"/>
    <numFmt numFmtId="190" formatCode="0.0"/>
    <numFmt numFmtId="191" formatCode="0.0%"/>
    <numFmt numFmtId="192" formatCode="&quot;₩&quot;#,##0.00;&quot;₩&quot;&quot;₩&quot;&quot;₩&quot;\-#,##0.00"/>
    <numFmt numFmtId="193" formatCode="&quot;₩&quot;#,##0.00;[Red]&quot;₩&quot;&quot;₩&quot;&quot;₩&quot;\-#,##0.00"/>
    <numFmt numFmtId="194" formatCode="_(&quot;HK$&quot;* #,##0.00_);_(&quot;HK$&quot;* \(#,##0.00\);_(&quot;HK$&quot;* &quot;-&quot;??_);_(@_)"/>
    <numFmt numFmtId="195" formatCode="_ &quot;₩&quot;* #,##0_ ;_ &quot;₩&quot;* \-#,##0_ ;_ &quot;₩&quot;* &quot;-&quot;_ ;_ @_ "/>
    <numFmt numFmtId="196" formatCode="&quot;*&quot;#,##0\ &quot;일 (월)&quot;\ \ "/>
    <numFmt numFmtId="197" formatCode="0.000%"/>
    <numFmt numFmtId="198" formatCode="_ &quot;₩&quot;* #,##0.00_ ;_ &quot;₩&quot;* \-#,##0.00_ ;_ &quot;₩&quot;* &quot;-&quot;??_ ;_ @_ "/>
    <numFmt numFmtId="199" formatCode="&quot;&quot;#,##0\ &quot;일&quot;\ \ \ "/>
    <numFmt numFmtId="200" formatCode="&quot;₩&quot;#,##0;&quot;₩&quot;\-#,##0"/>
    <numFmt numFmtId="201" formatCode="d\-mmm\-"/>
    <numFmt numFmtId="202" formatCode="0\ "/>
    <numFmt numFmtId="203" formatCode="&quot;₩&quot;#,##0;[Red]&quot;₩&quot;\-#,##0"/>
    <numFmt numFmtId="204" formatCode="#,##0%;\-#,##0%;\-\%"/>
    <numFmt numFmtId="205" formatCode="#,##0.0%;\-#,##0.0%;\-\%"/>
    <numFmt numFmtId="206" formatCode="#,##0.00%;\-#,##0.00%;\-\%"/>
    <numFmt numFmtId="207" formatCode="#,##0;\-#,##0;\-\ "/>
    <numFmt numFmtId="208" formatCode="#,##0.00;\-#,##0.00;\-\ "/>
    <numFmt numFmtId="209" formatCode="#,##0.000;\-#,##0.000;\-\ "/>
    <numFmt numFmtId="210" formatCode="###0.#"/>
    <numFmt numFmtId="211" formatCode="0000"/>
    <numFmt numFmtId="212" formatCode="#,##0.00&quot;w&quot;_);[Red]\(#,##0.00&quot;w&quot;\)"/>
    <numFmt numFmtId="213" formatCode="&quot;$&quot;#,##0.0000_);\(&quot;$&quot;#,##0.0000\)"/>
    <numFmt numFmtId="214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15" formatCode="#,##0.0_);\(#,##0.0\)"/>
    <numFmt numFmtId="216" formatCode="#,##0.0_);[Red]\(#,##0.0\)"/>
    <numFmt numFmtId="217" formatCode="#,##0.000_);[Red]\(#,##0.000\)"/>
    <numFmt numFmtId="218" formatCode="&quot;$&quot;#,##0.000_);[Red]\(&quot;$&quot;#,##0.000\)"/>
    <numFmt numFmtId="219" formatCode="#,##0."/>
    <numFmt numFmtId="220" formatCode="&quot;$&quot;#,##0.0;\(&quot;$&quot;#,##0.0\);&quot;$&quot;#,##0.0"/>
    <numFmt numFmtId="221" formatCode="&quot;$&quot;#,##0.0_);[Red]\(&quot;$&quot;#,##0.0\)"/>
    <numFmt numFmtId="222" formatCode="&quot;$&quot;#."/>
    <numFmt numFmtId="223" formatCode="_(&quot;$&quot;\ #,##0.0_);_(&quot;$&quot;\ \(#,##0.0\);_(* &quot;-&quot;??_);_(@_)"/>
    <numFmt numFmtId="224" formatCode="&quot;$&quot;#,##0.0_);\(&quot;$&quot;#,##0.0\)"/>
    <numFmt numFmtId="225" formatCode="@\ \ "/>
    <numFmt numFmtId="226" formatCode="General_)"/>
    <numFmt numFmtId="227" formatCode="d\-mmm\-yy;;\-\ "/>
    <numFmt numFmtId="228" formatCode="_([$€-2]* #,##0.00_);_([$€-2]* \(#,##0.00\);_([$€-2]* &quot;-&quot;??_)"/>
    <numFmt numFmtId="229" formatCode="_(* #,##0.00000_);_(* \(#,##0.00000\);_(* &quot;-&quot;??_);_(@_)"/>
    <numFmt numFmtId="230" formatCode="\(#,##0\)"/>
    <numFmt numFmtId="231" formatCode="#,##0.000_);\(#,##0.000\)"/>
    <numFmt numFmtId="232" formatCode="\ \ \ @"/>
    <numFmt numFmtId="233" formatCode="_-* #,##0\ _P_t_s_-;\-* #,##0\ _P_t_s_-;_-* &quot;-&quot;\ _P_t_s_-;_-@_-"/>
    <numFmt numFmtId="234" formatCode="_-* #,##0\ _F_-;\-* #,##0\ _F_-;_-* &quot;-&quot;\ _F_-;_-@_-"/>
    <numFmt numFmtId="235" formatCode="_-* #,##0.00\ _F_-;\-* #,##0.00\ _F_-;_-* &quot;-&quot;??\ _F_-;_-@_-"/>
    <numFmt numFmtId="236" formatCode="###0_);[Red]\(###0\)"/>
    <numFmt numFmtId="237" formatCode="_-* #,##0\ &quot;F&quot;_-;\-* #,##0\ &quot;F&quot;_-;_-* &quot;-&quot;\ &quot;F&quot;_-;_-@_-"/>
    <numFmt numFmtId="238" formatCode="_-* #,##0.00\ &quot;F&quot;_-;\-* #,##0.00\ &quot;F&quot;_-;_-* &quot;-&quot;??\ &quot;F&quot;_-;_-@_-"/>
    <numFmt numFmtId="239" formatCode="_-* #,##0\ &quot;Pts&quot;_-;\-* #,##0\ &quot;Pts&quot;_-;_-* &quot;-&quot;\ &quot;Pts&quot;_-;_-@_-"/>
    <numFmt numFmtId="240" formatCode="_-* #,##0.00\ &quot;Pts&quot;_-;\-* #,##0.00\ &quot;Pts&quot;_-;_-* &quot;-&quot;??\ &quot;Pts&quot;_-;_-@_-"/>
    <numFmt numFmtId="241" formatCode="#,###.00_);\(#,##0.00\)"/>
    <numFmt numFmtId="242" formatCode="0.0\ &quot;x&quot;"/>
    <numFmt numFmtId="243" formatCode="0.0_ &quot;  &quot;"/>
    <numFmt numFmtId="244" formatCode="0.0\x"/>
    <numFmt numFmtId="245" formatCode="_(&quot;$&quot;* #,##0_);_(&quot;$&quot;* \(#,##0\);_(&quot;$&quot;* &quot;-&quot;??_);_(@_)"/>
    <numFmt numFmtId="246" formatCode="#,##0.0\%_);\(#,##0.0\%\);#,##0.0\%_);@_)"/>
    <numFmt numFmtId="247" formatCode="#,##0.0;\-#,##0.0;\-\ "/>
    <numFmt numFmtId="248" formatCode="#,##0.0\x;\-#,##0.0\x;\-\ "/>
    <numFmt numFmtId="249" formatCode="#,##0.00\x;\-#,##0.00\x;\-\ "/>
    <numFmt numFmtId="250" formatCode="_(&quot;$&quot;* #,##0.0000000_);_(&quot;$&quot;* \(#,##0.0000000\);_(&quot;$&quot;* &quot;-&quot;??_);_(@_)"/>
    <numFmt numFmtId="251" formatCode="&quot;L&quot;#,##0_);\(&quot;L&quot;#,##0\)"/>
    <numFmt numFmtId="252" formatCode="&quot;L&quot;#,##0.00_);\(&quot;L&quot;#,##0.00\)"/>
    <numFmt numFmtId="253" formatCode="mmm\-yyyy"/>
    <numFmt numFmtId="254" formatCode="yyyy"/>
    <numFmt numFmtId="255" formatCode="#,##0_ "/>
    <numFmt numFmtId="256" formatCode="_-* #,##0.0_-;\-* #,##0.0_-;_-* &quot;-&quot;_-;_-@_-"/>
    <numFmt numFmtId="257" formatCode="0;_저"/>
    <numFmt numFmtId="258" formatCode="#,##0.0"/>
    <numFmt numFmtId="259" formatCode="_ &quot;₩&quot;* #,##0_ ;_ &quot;₩&quot;* &quot;₩&quot;&quot;₩&quot;&quot;₩&quot;&quot;₩&quot;&quot;₩&quot;&quot;₩&quot;\-#,##0_ ;_ &quot;₩&quot;* &quot;-&quot;_ ;_ @_ "/>
    <numFmt numFmtId="260" formatCode="#,##0;[Red]&quot;-&quot;#,##0"/>
    <numFmt numFmtId="261" formatCode="#,##0.00;[Red]&quot;-&quot;#,##0.00"/>
    <numFmt numFmtId="262" formatCode="&quot;₩&quot;#,##0.00;[Red]&quot;₩&quot;\-#,##0.00"/>
    <numFmt numFmtId="263" formatCode="#,##0;[Red]\(#,##0\)"/>
  </numFmts>
  <fonts count="23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2"/>
      <name val="宋体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等线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等线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等线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等线"/>
      <family val="2"/>
      <scheme val="minor"/>
    </font>
    <font>
      <sz val="11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name val="Arial"/>
      <family val="2"/>
    </font>
    <font>
      <b/>
      <sz val="11"/>
      <name val="DengXian"/>
      <family val="3"/>
      <charset val="134"/>
    </font>
    <font>
      <b/>
      <sz val="10"/>
      <name val="DengXian"/>
      <family val="3"/>
      <charset val="134"/>
    </font>
    <font>
      <b/>
      <sz val="11"/>
      <name val="等线"/>
      <family val="2"/>
      <scheme val="minor"/>
    </font>
    <font>
      <sz val="10"/>
      <color rgb="FFFF0000"/>
      <name val="Courier New"/>
      <family val="3"/>
    </font>
    <font>
      <b/>
      <sz val="10"/>
      <color theme="1"/>
      <name val="Arial"/>
      <family val="2"/>
    </font>
    <font>
      <sz val="9"/>
      <name val="DengXian"/>
      <family val="3"/>
      <charset val="134"/>
    </font>
    <font>
      <sz val="11"/>
      <name val="DengXian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sz val="9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1"/>
      <color rgb="FFFF0000"/>
      <name val="等线"/>
      <family val="2"/>
      <scheme val="minor"/>
    </font>
    <font>
      <b/>
      <sz val="11"/>
      <color rgb="FFFF0000"/>
      <name val="DengXian"/>
      <family val="3"/>
      <charset val="134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DengXian"/>
      <family val="3"/>
      <charset val="134"/>
    </font>
    <font>
      <b/>
      <sz val="11"/>
      <color rgb="FFFFFF00"/>
      <name val="等线"/>
      <family val="2"/>
      <scheme val="minor"/>
    </font>
    <font>
      <b/>
      <sz val="11"/>
      <name val="等线"/>
      <family val="2"/>
      <scheme val="minor"/>
    </font>
    <font>
      <b/>
      <sz val="11"/>
      <color rgb="FFFFFF00"/>
      <name val="等线"/>
      <scheme val="minor"/>
    </font>
    <font>
      <sz val="11"/>
      <color rgb="FFFF0000"/>
      <name val="等线"/>
      <scheme val="minor"/>
    </font>
    <font>
      <sz val="11"/>
      <name val="等线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93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92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194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3" fontId="32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8" fontId="60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5" fontId="59" fillId="0" borderId="0" applyFont="0" applyFill="0" applyBorder="0" applyAlignment="0" applyProtection="0"/>
    <xf numFmtId="203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41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41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10" fontId="9" fillId="0" borderId="21" applyBorder="0"/>
    <xf numFmtId="211" fontId="9" fillId="0" borderId="22"/>
    <xf numFmtId="176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212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21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15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4" fontId="90" fillId="0" borderId="0" applyFont="0" applyFill="0" applyBorder="0" applyAlignment="0" applyProtection="0"/>
    <xf numFmtId="216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17" fontId="98" fillId="0" borderId="0" applyFont="0" applyFill="0" applyBorder="0" applyAlignment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9" fillId="0" borderId="0"/>
    <xf numFmtId="219" fontId="101" fillId="0" borderId="0">
      <protection locked="0"/>
    </xf>
    <xf numFmtId="0" fontId="90" fillId="0" borderId="0"/>
    <xf numFmtId="219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20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21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222" fontId="101" fillId="0" borderId="0">
      <protection locked="0"/>
    </xf>
    <xf numFmtId="223" fontId="9" fillId="0" borderId="24" applyFont="0" applyFill="0" applyBorder="0" applyAlignment="0" applyProtection="0">
      <alignment horizontal="right"/>
    </xf>
    <xf numFmtId="224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178" fontId="106" fillId="0" borderId="0" applyNumberFormat="0" applyFill="0" applyBorder="0" applyAlignment="0"/>
    <xf numFmtId="225" fontId="29" fillId="0" borderId="0">
      <protection locked="0"/>
    </xf>
    <xf numFmtId="14" fontId="53" fillId="0" borderId="0" applyFill="0" applyBorder="0" applyAlignment="0"/>
    <xf numFmtId="226" fontId="68" fillId="0" borderId="0" applyFont="0" applyFill="0" applyBorder="0" applyProtection="0">
      <alignment horizontal="right"/>
    </xf>
    <xf numFmtId="14" fontId="21" fillId="0" borderId="0"/>
    <xf numFmtId="227" fontId="107" fillId="0" borderId="0" applyFill="0" applyBorder="0" applyProtection="0">
      <alignment horizontal="right"/>
    </xf>
    <xf numFmtId="191" fontId="108" fillId="0" borderId="0"/>
    <xf numFmtId="190" fontId="26" fillId="0" borderId="0" applyBorder="0"/>
    <xf numFmtId="190" fontId="26" fillId="0" borderId="17"/>
    <xf numFmtId="179" fontId="9" fillId="0" borderId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28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43" fontId="9" fillId="0" borderId="0" applyBorder="0"/>
    <xf numFmtId="229" fontId="9" fillId="0" borderId="0" applyNumberFormat="0"/>
    <xf numFmtId="43" fontId="9" fillId="0" borderId="0" applyBorder="0"/>
    <xf numFmtId="230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91" fontId="9" fillId="27" borderId="1"/>
    <xf numFmtId="0" fontId="122" fillId="8" borderId="5" applyNumberFormat="0" applyAlignment="0" applyProtection="0"/>
    <xf numFmtId="215" fontId="97" fillId="33" borderId="0"/>
    <xf numFmtId="229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31" fontId="26" fillId="0" borderId="0" applyFont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15" fontId="126" fillId="36" borderId="0"/>
    <xf numFmtId="232" fontId="127" fillId="0" borderId="0" applyFont="0" applyFill="0" applyBorder="0" applyAlignment="0" applyProtection="0">
      <alignment vertical="center"/>
    </xf>
    <xf numFmtId="23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190" fontId="128" fillId="0" borderId="0"/>
    <xf numFmtId="0" fontId="129" fillId="0" borderId="0"/>
    <xf numFmtId="19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42" fontId="68" fillId="0" borderId="0" applyFill="0" applyBorder="0" applyProtection="0">
      <alignment horizontal="right"/>
    </xf>
    <xf numFmtId="243" fontId="68" fillId="0" borderId="0" applyFill="0" applyBorder="0" applyProtection="0">
      <alignment horizontal="right"/>
    </xf>
    <xf numFmtId="244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45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91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91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6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1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204" fontId="9" fillId="0" borderId="0">
      <alignment horizontal="right"/>
    </xf>
    <xf numFmtId="205" fontId="9" fillId="0" borderId="0" applyProtection="0">
      <alignment horizontal="right"/>
    </xf>
    <xf numFmtId="206" fontId="9" fillId="0" borderId="0" applyProtection="0">
      <alignment horizontal="right"/>
    </xf>
    <xf numFmtId="207" fontId="9" fillId="0" borderId="0" applyProtection="0">
      <alignment horizontal="right"/>
    </xf>
    <xf numFmtId="247" fontId="9" fillId="0" borderId="0" applyProtection="0">
      <alignment horizontal="right"/>
    </xf>
    <xf numFmtId="208" fontId="9" fillId="0" borderId="0" applyProtection="0">
      <alignment horizontal="right"/>
    </xf>
    <xf numFmtId="209" fontId="9" fillId="0" borderId="0" applyProtection="0">
      <alignment horizontal="right"/>
    </xf>
    <xf numFmtId="248" fontId="9" fillId="0" borderId="0" applyProtection="0">
      <alignment horizontal="right"/>
    </xf>
    <xf numFmtId="249" fontId="9" fillId="0" borderId="0" applyProtection="0">
      <alignment horizontal="right"/>
    </xf>
    <xf numFmtId="250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51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179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53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97" fontId="9" fillId="0" borderId="19">
      <protection locked="0"/>
    </xf>
    <xf numFmtId="197" fontId="9" fillId="0" borderId="19">
      <protection locked="0"/>
    </xf>
    <xf numFmtId="0" fontId="161" fillId="0" borderId="13" applyNumberFormat="0" applyFill="0" applyAlignment="0" applyProtection="0"/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179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26" fontId="68" fillId="0" borderId="0" applyFont="0" applyFill="0" applyBorder="0" applyProtection="0">
      <alignment horizontal="right"/>
    </xf>
    <xf numFmtId="254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84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55" fontId="64" fillId="0" borderId="0">
      <alignment horizontal="center" vertical="center"/>
    </xf>
    <xf numFmtId="255" fontId="64" fillId="0" borderId="20">
      <alignment horizontal="center" vertical="center"/>
    </xf>
    <xf numFmtId="255" fontId="64" fillId="0" borderId="0">
      <alignment horizontal="center" vertical="center"/>
    </xf>
    <xf numFmtId="183" fontId="9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256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57" fontId="9" fillId="0" borderId="0" applyFont="0" applyFill="0" applyBorder="0" applyAlignment="0" applyProtection="0"/>
    <xf numFmtId="183" fontId="177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7" fontId="9" fillId="0" borderId="0" applyFont="0" applyFill="0" applyBorder="0" applyAlignment="0" applyProtection="0"/>
    <xf numFmtId="185" fontId="6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41" fontId="29" fillId="0" borderId="15">
      <alignment horizontal="right" vertical="center"/>
    </xf>
    <xf numFmtId="258" fontId="64" fillId="0" borderId="0" applyFont="0" applyFill="0" applyBorder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190" fontId="64" fillId="0" borderId="0" applyFont="0" applyFill="0" applyBorder="0" applyAlignment="0" applyProtection="0"/>
    <xf numFmtId="191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59" fontId="198" fillId="0" borderId="0" applyFont="0" applyFill="0" applyBorder="0" applyAlignment="0" applyProtection="0"/>
    <xf numFmtId="200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260" fontId="169" fillId="0" borderId="0" applyFont="0" applyFill="0" applyBorder="0" applyAlignment="0" applyProtection="0"/>
    <xf numFmtId="261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88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89" fontId="199" fillId="0" borderId="0" applyFont="0" applyFill="0" applyBorder="0" applyAlignment="0" applyProtection="0"/>
    <xf numFmtId="18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62" fontId="169" fillId="0" borderId="0" applyFont="0" applyFill="0" applyBorder="0" applyAlignment="0" applyProtection="0"/>
    <xf numFmtId="203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63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176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54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41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207" fontId="152" fillId="28" borderId="1" applyProtection="0">
      <alignment horizontal="center"/>
    </xf>
    <xf numFmtId="208" fontId="9" fillId="28" borderId="1" applyProtection="0">
      <alignment horizontal="right"/>
    </xf>
    <xf numFmtId="207" fontId="9" fillId="28" borderId="1" applyProtection="0">
      <alignment horizontal="right"/>
    </xf>
    <xf numFmtId="209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4" fontId="9" fillId="28" borderId="1" applyProtection="0">
      <alignment horizontal="right"/>
    </xf>
    <xf numFmtId="10" fontId="19" fillId="24" borderId="1" applyNumberFormat="0" applyBorder="0" applyAlignment="0" applyProtection="0"/>
    <xf numFmtId="206" fontId="9" fillId="28" borderId="1" applyProtection="0">
      <alignment horizontal="right"/>
      <protection locked="0"/>
    </xf>
    <xf numFmtId="0" fontId="225" fillId="0" borderId="0">
      <alignment vertical="center"/>
    </xf>
    <xf numFmtId="0" fontId="226" fillId="0" borderId="0">
      <alignment vertical="center"/>
    </xf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24" fillId="0" borderId="0" xfId="0" applyFont="1" applyAlignment="1">
      <alignment horizontal="center" vertical="center"/>
    </xf>
    <xf numFmtId="16" fontId="221" fillId="0" borderId="0" xfId="5123" applyNumberFormat="1" applyFont="1" applyFill="1" applyBorder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0" fontId="214" fillId="0" borderId="0" xfId="0" applyFont="1" applyAlignment="1">
      <alignment horizontal="left" vertical="center"/>
    </xf>
    <xf numFmtId="0" fontId="214" fillId="0" borderId="0" xfId="0" applyFont="1" applyAlignment="1">
      <alignment vertical="center"/>
    </xf>
    <xf numFmtId="0" fontId="9" fillId="48" borderId="37" xfId="0" applyNumberFormat="1" applyFont="1" applyFill="1" applyBorder="1" applyAlignment="1">
      <alignment horizontal="center" vertical="center" wrapText="1"/>
    </xf>
    <xf numFmtId="0" fontId="9" fillId="48" borderId="37" xfId="0" applyNumberFormat="1" applyFont="1" applyFill="1" applyBorder="1" applyAlignment="1">
      <alignment horizontal="left" vertical="center" wrapText="1"/>
    </xf>
    <xf numFmtId="0" fontId="9" fillId="48" borderId="0" xfId="0" applyNumberFormat="1" applyFont="1" applyFill="1" applyBorder="1" applyAlignment="1">
      <alignment horizontal="center" vertical="center" wrapText="1"/>
    </xf>
    <xf numFmtId="0" fontId="214" fillId="0" borderId="0" xfId="0" applyFont="1" applyFill="1" applyAlignment="1">
      <alignment vertical="center"/>
    </xf>
    <xf numFmtId="0" fontId="9" fillId="48" borderId="0" xfId="6484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left" vertical="center" wrapText="1"/>
    </xf>
    <xf numFmtId="0" fontId="9" fillId="48" borderId="0" xfId="0" applyNumberFormat="1" applyFont="1" applyFill="1" applyBorder="1" applyAlignment="1">
      <alignment horizontal="left" vertical="center" wrapText="1"/>
    </xf>
    <xf numFmtId="0" fontId="220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214" fillId="47" borderId="0" xfId="0" applyFont="1" applyFill="1" applyAlignment="1">
      <alignment vertical="center"/>
    </xf>
    <xf numFmtId="0" fontId="5" fillId="0" borderId="0" xfId="0" applyFont="1" applyAlignment="1"/>
    <xf numFmtId="49" fontId="18" fillId="47" borderId="3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32" fillId="47" borderId="37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47" borderId="37" xfId="0" applyNumberFormat="1" applyFont="1" applyFill="1" applyBorder="1" applyAlignment="1">
      <alignment horizontal="center" vertical="center" wrapText="1"/>
    </xf>
    <xf numFmtId="0" fontId="222" fillId="47" borderId="43" xfId="0" applyFont="1" applyFill="1" applyBorder="1" applyAlignment="1">
      <alignment horizontal="center" vertical="center" wrapText="1"/>
    </xf>
    <xf numFmtId="0" fontId="2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1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34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49" fontId="217" fillId="47" borderId="38" xfId="0" applyNumberFormat="1" applyFont="1" applyFill="1" applyBorder="1" applyAlignment="1">
      <alignment horizontal="left" vertical="center" wrapText="1"/>
    </xf>
    <xf numFmtId="49" fontId="217" fillId="47" borderId="39" xfId="0" applyNumberFormat="1" applyFont="1" applyFill="1" applyBorder="1" applyAlignment="1">
      <alignment horizontal="left" vertical="center" wrapText="1"/>
    </xf>
    <xf numFmtId="49" fontId="9" fillId="47" borderId="37" xfId="0" applyNumberFormat="1" applyFont="1" applyFill="1" applyBorder="1" applyAlignment="1">
      <alignment horizontal="center" vertical="center" wrapText="1"/>
    </xf>
    <xf numFmtId="49" fontId="232" fillId="47" borderId="46" xfId="0" applyNumberFormat="1" applyFont="1" applyFill="1" applyBorder="1" applyAlignment="1">
      <alignment horizontal="left" vertical="center" wrapText="1"/>
    </xf>
    <xf numFmtId="49" fontId="232" fillId="47" borderId="0" xfId="0" applyNumberFormat="1" applyFont="1" applyFill="1" applyBorder="1" applyAlignment="1">
      <alignment horizontal="left" vertical="center" wrapText="1"/>
    </xf>
    <xf numFmtId="49" fontId="114" fillId="47" borderId="38" xfId="0" applyNumberFormat="1" applyFont="1" applyFill="1" applyBorder="1" applyAlignment="1">
      <alignment horizontal="left" vertical="center" wrapText="1"/>
    </xf>
    <xf numFmtId="49" fontId="114" fillId="47" borderId="39" xfId="0" applyNumberFormat="1" applyFont="1" applyFill="1" applyBorder="1" applyAlignment="1">
      <alignment horizontal="left" vertical="center" wrapText="1"/>
    </xf>
    <xf numFmtId="49" fontId="114" fillId="47" borderId="40" xfId="0" applyNumberFormat="1" applyFont="1" applyFill="1" applyBorder="1" applyAlignment="1">
      <alignment horizontal="left" vertical="center" wrapText="1"/>
    </xf>
    <xf numFmtId="49" fontId="9" fillId="47" borderId="38" xfId="0" applyNumberFormat="1" applyFont="1" applyFill="1" applyBorder="1" applyAlignment="1">
      <alignment horizontal="center" vertical="center" wrapText="1"/>
    </xf>
    <xf numFmtId="49" fontId="9" fillId="47" borderId="40" xfId="0" applyNumberFormat="1" applyFont="1" applyFill="1" applyBorder="1" applyAlignment="1">
      <alignment horizontal="center" vertical="center" wrapText="1"/>
    </xf>
    <xf numFmtId="49" fontId="217" fillId="47" borderId="40" xfId="0" applyNumberFormat="1" applyFont="1" applyFill="1" applyBorder="1" applyAlignment="1">
      <alignment horizontal="left" vertical="center" wrapText="1"/>
    </xf>
    <xf numFmtId="49" fontId="217" fillId="47" borderId="33" xfId="0" applyNumberFormat="1" applyFont="1" applyFill="1" applyBorder="1" applyAlignment="1">
      <alignment horizontal="left" vertical="center" wrapText="1"/>
    </xf>
    <xf numFmtId="49" fontId="217" fillId="47" borderId="36" xfId="0" applyNumberFormat="1" applyFont="1" applyFill="1" applyBorder="1" applyAlignment="1">
      <alignment horizontal="left" vertical="center" wrapText="1"/>
    </xf>
    <xf numFmtId="0" fontId="235" fillId="47" borderId="38" xfId="0" applyFont="1" applyFill="1" applyBorder="1" applyAlignment="1">
      <alignment horizontal="left" vertical="center"/>
    </xf>
    <xf numFmtId="0" fontId="235" fillId="47" borderId="39" xfId="0" applyFont="1" applyFill="1" applyBorder="1" applyAlignment="1">
      <alignment horizontal="left" vertical="center"/>
    </xf>
    <xf numFmtId="49" fontId="9" fillId="47" borderId="41" xfId="0" applyNumberFormat="1" applyFont="1" applyFill="1" applyBorder="1" applyAlignment="1">
      <alignment horizontal="center" vertical="center" wrapText="1"/>
    </xf>
    <xf numFmtId="49" fontId="9" fillId="47" borderId="42" xfId="0" applyNumberFormat="1" applyFont="1" applyFill="1" applyBorder="1" applyAlignment="1">
      <alignment horizontal="center" vertical="center" wrapText="1"/>
    </xf>
    <xf numFmtId="49" fontId="114" fillId="49" borderId="38" xfId="0" applyNumberFormat="1" applyFont="1" applyFill="1" applyBorder="1" applyAlignment="1">
      <alignment horizontal="center" vertical="center" wrapText="1"/>
    </xf>
    <xf numFmtId="49" fontId="114" fillId="49" borderId="40" xfId="0" applyNumberFormat="1" applyFont="1" applyFill="1" applyBorder="1" applyAlignment="1">
      <alignment horizontal="center" vertical="center" wrapText="1"/>
    </xf>
    <xf numFmtId="0" fontId="9" fillId="47" borderId="37" xfId="5123" applyFont="1" applyFill="1" applyBorder="1" applyAlignment="1">
      <alignment horizontal="center" vertical="center"/>
    </xf>
    <xf numFmtId="49" fontId="114" fillId="47" borderId="44" xfId="0" applyNumberFormat="1" applyFont="1" applyFill="1" applyBorder="1" applyAlignment="1">
      <alignment horizontal="left" vertical="center" wrapText="1"/>
    </xf>
    <xf numFmtId="49" fontId="114" fillId="47" borderId="45" xfId="0" applyNumberFormat="1" applyFont="1" applyFill="1" applyBorder="1" applyAlignment="1">
      <alignment horizontal="left" vertical="center" wrapText="1"/>
    </xf>
    <xf numFmtId="0" fontId="222" fillId="47" borderId="43" xfId="0" applyFont="1" applyFill="1" applyBorder="1" applyAlignment="1">
      <alignment horizontal="center" vertical="center" wrapText="1"/>
    </xf>
    <xf numFmtId="0" fontId="236" fillId="2" borderId="0" xfId="0" applyFont="1" applyFill="1" applyAlignment="1">
      <alignment horizontal="center"/>
    </xf>
    <xf numFmtId="0" fontId="237" fillId="0" borderId="0" xfId="0" applyFont="1" applyAlignment="1">
      <alignment horizontal="center" vertical="center"/>
    </xf>
    <xf numFmtId="0" fontId="237" fillId="0" borderId="0" xfId="0" applyFont="1" applyAlignment="1">
      <alignment horizontal="center" vertical="center" wrapText="1"/>
    </xf>
    <xf numFmtId="0" fontId="237" fillId="0" borderId="0" xfId="0" applyFont="1"/>
    <xf numFmtId="0" fontId="5" fillId="0" borderId="0" xfId="0" applyFont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0" applyFont="1" applyAlignment="1">
      <alignment horizontal="center" vertical="center" wrapText="1"/>
    </xf>
    <xf numFmtId="0" fontId="238" fillId="0" borderId="0" xfId="0" applyFont="1" applyFill="1" applyAlignment="1">
      <alignment horizontal="center" vertical="center" wrapText="1"/>
    </xf>
    <xf numFmtId="0" fontId="237" fillId="0" borderId="0" xfId="0" applyFont="1" applyFill="1" applyAlignment="1">
      <alignment horizontal="center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騁aire [0]_AR1194" xfId="21"/>
    <cellStyle name="Mon騁aire_AR1194" xfId="22"/>
    <cellStyle name="Mon彋aire [0]_!!!GO" xfId="3760"/>
    <cellStyle name="Mon彋aire_!!!GO" xfId="3761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百分比 2" xfId="12"/>
    <cellStyle name="百分比 3" xfId="26"/>
    <cellStyle name="标题 1 2" xfId="4097"/>
    <cellStyle name="标题 2 2" xfId="4098"/>
    <cellStyle name="标题 3 2" xfId="4099"/>
    <cellStyle name="标题 4 2" xfId="4100"/>
    <cellStyle name="标题 5" xfId="4096"/>
    <cellStyle name="標準 2" xfId="14"/>
    <cellStyle name="標準 2 2" xfId="4820"/>
    <cellStyle name="標準_~3036512" xfId="4821"/>
    <cellStyle name="表示済みのハイパーリンク" xfId="4823"/>
    <cellStyle name="고정소숫점" xfId="4035"/>
    <cellStyle name="고정출력1" xfId="4036"/>
    <cellStyle name="고정출력2" xfId="4037"/>
    <cellStyle name="괄(계정)" xfId="4038"/>
    <cellStyle name="差 2" xfId="4039"/>
    <cellStyle name="常规" xfId="0" builtinId="0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出力" xfId="4810"/>
    <cellStyle name="悪い" xfId="4815"/>
    <cellStyle name="날짜" xfId="4040"/>
    <cellStyle name="好 2" xfId="4101"/>
    <cellStyle name="訶택?12월당월" xfId="4829"/>
    <cellStyle name="訶택?부문별" xfId="4830"/>
    <cellStyle name="桁区切り [0.00]_APX-NYX 4q" xfId="4817"/>
    <cellStyle name="桁区切り 2" xfId="4818"/>
    <cellStyle name="桁区切り_APX-NYX 4q" xfId="4819"/>
    <cellStyle name="汇总 2" xfId="4091"/>
    <cellStyle name="貨幣 [0]_02 KHT Format" xfId="4833"/>
    <cellStyle name="貨幣[0]_Dialog2" xfId="4834"/>
    <cellStyle name="貨幣_02 KHT Format" xfId="4835"/>
    <cellStyle name="集計" xfId="4839"/>
    <cellStyle name="计算 2" xfId="4034"/>
    <cellStyle name="计算 3" xfId="6464"/>
    <cellStyle name="計算" xfId="4828"/>
    <cellStyle name="計算 2" xfId="6470"/>
    <cellStyle name="检查单元格 2" xfId="4061"/>
    <cellStyle name="見出し 1" xfId="4824"/>
    <cellStyle name="見出し 2" xfId="4825"/>
    <cellStyle name="見出し 3" xfId="4826"/>
    <cellStyle name="見出し 4" xfId="4827"/>
    <cellStyle name="解释性文本 2" xfId="4060"/>
    <cellStyle name="警告文" xfId="4832"/>
    <cellStyle name="警告文本 2" xfId="4033"/>
    <cellStyle name="달러" xfId="4041"/>
    <cellStyle name="链接单元格 2" xfId="4090"/>
    <cellStyle name="良い" xfId="4822"/>
    <cellStyle name="뒤에 오는 하이퍼링크_02-09 해외 주재원 현황" xfId="4042"/>
    <cellStyle name="똿뗦먛귟 [0.00]_PRODUCT DETAIL Q1" xfId="4043"/>
    <cellStyle name="똿뗦먛귟_PRODUCT DETAIL Q1" xfId="4044"/>
    <cellStyle name="千分位[0]_CFB617" xfId="4811"/>
    <cellStyle name="千分位_CFB617" xfId="4812"/>
    <cellStyle name="入力" xfId="4809"/>
    <cellStyle name="入力 2" xfId="6469"/>
    <cellStyle name="鱔 [0]_95鼻褒瞳" xfId="4840"/>
    <cellStyle name="鱔_95鼻褒瞳" xfId="4841"/>
    <cellStyle name="适中 2" xfId="4058"/>
    <cellStyle name="输出 2" xfId="4104"/>
    <cellStyle name="输入 2" xfId="4093"/>
    <cellStyle name="输入 3" xfId="6465"/>
    <cellStyle name="説明文" xfId="4831"/>
    <cellStyle name="隨後的超連結_TPX" xfId="4838"/>
    <cellStyle name="通貨 [0.00]_APX-NYX 4q" xfId="4836"/>
    <cellStyle name="通貨_NEWSTDS" xfId="4837"/>
    <cellStyle name="巍葆 [0]_95鼻褒瞳" xfId="4813"/>
    <cellStyle name="巍葆_95鼻褒瞳" xfId="4814"/>
    <cellStyle name="未定義" xfId="4816"/>
    <cellStyle name="一般 2" xfId="4"/>
    <cellStyle name="一般 3" xfId="5"/>
    <cellStyle name="一般_02 KHT Format" xfId="4808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보고서 제목" xfId="4057"/>
    <cellStyle name="注释 2" xfId="4045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E47" sqref="E47"/>
    </sheetView>
  </sheetViews>
  <sheetFormatPr defaultRowHeight="14.25"/>
  <cols>
    <col min="1" max="1" width="30.25" style="3" customWidth="1"/>
    <col min="2" max="2" width="44.125" style="3" customWidth="1"/>
    <col min="3" max="3" width="29.625" style="3" bestFit="1" customWidth="1"/>
    <col min="4" max="4" width="28.75" style="3" customWidth="1"/>
    <col min="5" max="5" width="23.125" style="3" bestFit="1" customWidth="1"/>
    <col min="6" max="6" width="24.25" style="3" customWidth="1"/>
    <col min="7" max="7" width="24.25" style="5" bestFit="1" customWidth="1"/>
  </cols>
  <sheetData>
    <row r="1" spans="1:11">
      <c r="A1" s="53" t="s">
        <v>651</v>
      </c>
      <c r="B1" s="79"/>
      <c r="C1" s="79"/>
      <c r="D1" s="79"/>
      <c r="E1" s="79"/>
      <c r="F1" s="79"/>
      <c r="G1" s="79"/>
    </row>
    <row r="2" spans="1:11">
      <c r="A2" s="54" t="s">
        <v>139</v>
      </c>
      <c r="B2" s="54" t="s">
        <v>19</v>
      </c>
      <c r="C2" s="9"/>
      <c r="D2" s="9" t="s">
        <v>375</v>
      </c>
      <c r="E2" s="80" t="s">
        <v>377</v>
      </c>
      <c r="F2" s="80" t="s">
        <v>376</v>
      </c>
      <c r="G2" s="9"/>
      <c r="H2" s="9"/>
      <c r="I2" s="10"/>
      <c r="J2" s="10"/>
      <c r="K2" s="11"/>
    </row>
    <row r="3" spans="1:11">
      <c r="A3" s="55"/>
      <c r="B3" s="55"/>
      <c r="C3" s="13"/>
      <c r="D3" s="13" t="s">
        <v>378</v>
      </c>
      <c r="E3" s="81" t="s">
        <v>340</v>
      </c>
      <c r="F3" s="81" t="s">
        <v>337</v>
      </c>
      <c r="G3" s="13"/>
      <c r="H3" s="9"/>
      <c r="I3" s="9"/>
      <c r="J3" s="9"/>
      <c r="K3" s="13"/>
    </row>
    <row r="4" spans="1:11">
      <c r="A4" s="14" t="s">
        <v>140</v>
      </c>
      <c r="B4" s="18"/>
      <c r="C4" s="19">
        <v>43560</v>
      </c>
      <c r="D4" s="19">
        <f>C4+7</f>
        <v>43567</v>
      </c>
      <c r="E4" s="19">
        <f>C4+14</f>
        <v>43574</v>
      </c>
      <c r="F4" s="19">
        <f t="shared" ref="F4" si="0">C4+21</f>
        <v>43581</v>
      </c>
      <c r="G4" s="19"/>
    </row>
    <row r="5" spans="1:11">
      <c r="A5" s="14" t="s">
        <v>141</v>
      </c>
      <c r="B5" s="12" t="s">
        <v>142</v>
      </c>
      <c r="C5" s="19">
        <f>C4+2</f>
        <v>43562</v>
      </c>
      <c r="D5" s="19">
        <f t="shared" ref="D5:F5" si="1">D4+2</f>
        <v>43569</v>
      </c>
      <c r="E5" s="19">
        <f t="shared" si="1"/>
        <v>43576</v>
      </c>
      <c r="F5" s="19">
        <f t="shared" si="1"/>
        <v>43583</v>
      </c>
      <c r="G5" s="19"/>
    </row>
    <row r="6" spans="1:11">
      <c r="A6" s="49" t="s">
        <v>379</v>
      </c>
      <c r="B6" s="16" t="s">
        <v>143</v>
      </c>
      <c r="C6" s="19">
        <f>C4+12</f>
        <v>43572</v>
      </c>
      <c r="D6" s="19">
        <f t="shared" ref="D6:F6" si="2">D4+12</f>
        <v>43579</v>
      </c>
      <c r="E6" s="19">
        <f t="shared" si="2"/>
        <v>43586</v>
      </c>
      <c r="F6" s="19">
        <f t="shared" si="2"/>
        <v>43593</v>
      </c>
      <c r="G6" s="19"/>
    </row>
    <row r="7" spans="1:11">
      <c r="A7" s="82" t="s">
        <v>380</v>
      </c>
      <c r="B7" s="12" t="s">
        <v>43</v>
      </c>
      <c r="C7" s="19">
        <f>C4+14</f>
        <v>43574</v>
      </c>
      <c r="D7" s="19">
        <f t="shared" ref="D7:F7" si="3">D4+14</f>
        <v>43581</v>
      </c>
      <c r="E7" s="19">
        <f t="shared" si="3"/>
        <v>43588</v>
      </c>
      <c r="F7" s="19">
        <f t="shared" si="3"/>
        <v>43595</v>
      </c>
      <c r="G7" s="19"/>
      <c r="I7" t="s">
        <v>46</v>
      </c>
    </row>
    <row r="8" spans="1:11">
      <c r="A8" s="82" t="s">
        <v>381</v>
      </c>
      <c r="B8" s="12" t="s">
        <v>42</v>
      </c>
      <c r="C8" s="19">
        <f>C4+18</f>
        <v>43578</v>
      </c>
      <c r="D8" s="19">
        <f t="shared" ref="D8:F8" si="4">D4+18</f>
        <v>43585</v>
      </c>
      <c r="E8" s="19">
        <f t="shared" si="4"/>
        <v>43592</v>
      </c>
      <c r="F8" s="19">
        <f t="shared" si="4"/>
        <v>43599</v>
      </c>
      <c r="G8" s="19"/>
    </row>
    <row r="9" spans="1:11">
      <c r="A9" s="14"/>
      <c r="B9" s="12"/>
      <c r="C9" s="19"/>
      <c r="D9" s="19"/>
      <c r="E9" s="19"/>
      <c r="F9" s="19"/>
      <c r="G9" s="15"/>
    </row>
    <row r="11" spans="1:11">
      <c r="A11" s="52" t="s">
        <v>150</v>
      </c>
      <c r="B11" s="52"/>
      <c r="C11" s="52"/>
      <c r="D11" s="52"/>
      <c r="E11" s="52"/>
      <c r="F11" s="52"/>
      <c r="G11" s="52"/>
    </row>
    <row r="12" spans="1:11">
      <c r="A12" s="54" t="s">
        <v>139</v>
      </c>
      <c r="B12" s="54" t="s">
        <v>19</v>
      </c>
      <c r="C12" s="9" t="s">
        <v>382</v>
      </c>
      <c r="D12" s="83" t="s">
        <v>658</v>
      </c>
      <c r="E12" s="80" t="s">
        <v>659</v>
      </c>
      <c r="F12" s="84" t="s">
        <v>383</v>
      </c>
      <c r="G12" s="9"/>
    </row>
    <row r="13" spans="1:11">
      <c r="A13" s="55"/>
      <c r="B13" s="55"/>
      <c r="C13" s="13" t="s">
        <v>264</v>
      </c>
      <c r="D13" s="13" t="s">
        <v>46</v>
      </c>
      <c r="E13" s="81" t="s">
        <v>660</v>
      </c>
      <c r="F13" s="85" t="s">
        <v>384</v>
      </c>
      <c r="G13" s="13"/>
    </row>
    <row r="14" spans="1:11">
      <c r="A14" s="14" t="s">
        <v>140</v>
      </c>
      <c r="B14" s="18"/>
      <c r="C14" s="19">
        <v>43560</v>
      </c>
      <c r="D14" s="19">
        <f>C14+7</f>
        <v>43567</v>
      </c>
      <c r="E14" s="19">
        <f>C14+14</f>
        <v>43574</v>
      </c>
      <c r="F14" s="19">
        <f t="shared" ref="F14" si="5">C14+21</f>
        <v>43581</v>
      </c>
      <c r="G14" s="19"/>
    </row>
    <row r="15" spans="1:11">
      <c r="A15" s="14" t="s">
        <v>141</v>
      </c>
      <c r="B15" s="12" t="s">
        <v>142</v>
      </c>
      <c r="C15" s="19">
        <f t="shared" ref="C15:F15" si="6">C14+3</f>
        <v>43563</v>
      </c>
      <c r="D15" s="19">
        <f t="shared" si="6"/>
        <v>43570</v>
      </c>
      <c r="E15" s="19">
        <f t="shared" si="6"/>
        <v>43577</v>
      </c>
      <c r="F15" s="19">
        <f t="shared" si="6"/>
        <v>43584</v>
      </c>
      <c r="G15" s="19"/>
    </row>
    <row r="16" spans="1:11">
      <c r="A16" s="49" t="s">
        <v>385</v>
      </c>
      <c r="B16" s="12" t="s">
        <v>42</v>
      </c>
      <c r="C16" s="19">
        <f>C14+14</f>
        <v>43574</v>
      </c>
      <c r="D16" s="19">
        <f t="shared" ref="D16:F16" si="7">D14+14</f>
        <v>43581</v>
      </c>
      <c r="E16" s="19">
        <f t="shared" si="7"/>
        <v>43588</v>
      </c>
      <c r="F16" s="19">
        <f t="shared" si="7"/>
        <v>43595</v>
      </c>
      <c r="G16" s="19"/>
    </row>
    <row r="17" spans="1:9">
      <c r="A17" s="82" t="s">
        <v>386</v>
      </c>
      <c r="B17" s="12" t="s">
        <v>43</v>
      </c>
      <c r="C17" s="19">
        <f>C14+22</f>
        <v>43582</v>
      </c>
      <c r="D17" s="19">
        <f t="shared" ref="D17:F17" si="8">D14+22</f>
        <v>43589</v>
      </c>
      <c r="E17" s="19">
        <f t="shared" si="8"/>
        <v>43596</v>
      </c>
      <c r="F17" s="19">
        <f t="shared" si="8"/>
        <v>43603</v>
      </c>
      <c r="G17" s="19"/>
    </row>
    <row r="18" spans="1:9">
      <c r="A18" s="14"/>
      <c r="B18" s="12"/>
      <c r="C18" s="19"/>
      <c r="D18" s="19"/>
      <c r="E18" s="19"/>
      <c r="F18" s="19"/>
      <c r="G18" s="19"/>
    </row>
    <row r="19" spans="1:9">
      <c r="A19" s="14"/>
      <c r="B19" s="12"/>
      <c r="C19" s="19"/>
      <c r="D19" s="19"/>
      <c r="E19" s="19"/>
      <c r="F19" s="19"/>
      <c r="G19" s="19"/>
    </row>
    <row r="20" spans="1:9">
      <c r="A20" s="53" t="s">
        <v>650</v>
      </c>
      <c r="B20" s="79"/>
      <c r="C20" s="79"/>
      <c r="D20" s="79"/>
      <c r="E20" s="79"/>
      <c r="F20" s="79"/>
      <c r="G20" s="79"/>
    </row>
    <row r="21" spans="1:9">
      <c r="A21" s="51" t="s">
        <v>0</v>
      </c>
      <c r="B21" s="51" t="s">
        <v>19</v>
      </c>
      <c r="C21" s="84" t="s">
        <v>387</v>
      </c>
      <c r="D21" s="9" t="s">
        <v>388</v>
      </c>
      <c r="E21" s="44" t="s">
        <v>389</v>
      </c>
      <c r="F21" s="84" t="s">
        <v>390</v>
      </c>
      <c r="G21" s="45"/>
    </row>
    <row r="22" spans="1:9">
      <c r="A22" s="51"/>
      <c r="B22" s="51"/>
      <c r="C22" s="85" t="s">
        <v>341</v>
      </c>
      <c r="D22" s="13" t="s">
        <v>391</v>
      </c>
      <c r="E22" s="46" t="s">
        <v>392</v>
      </c>
      <c r="F22" s="86" t="s">
        <v>338</v>
      </c>
      <c r="G22" s="13"/>
      <c r="I22" t="s">
        <v>46</v>
      </c>
    </row>
    <row r="23" spans="1:9">
      <c r="A23" s="3" t="s">
        <v>1</v>
      </c>
      <c r="C23" s="4">
        <v>43561</v>
      </c>
      <c r="D23" s="4">
        <f>C23+7</f>
        <v>43568</v>
      </c>
      <c r="E23" s="38">
        <f t="shared" ref="E23:F23" si="9">D23+7</f>
        <v>43575</v>
      </c>
      <c r="F23" s="38">
        <f t="shared" si="9"/>
        <v>43582</v>
      </c>
      <c r="G23" s="38"/>
    </row>
    <row r="24" spans="1:9">
      <c r="A24" s="3" t="s">
        <v>393</v>
      </c>
      <c r="B24" s="12" t="s">
        <v>44</v>
      </c>
      <c r="C24" s="4">
        <f>C23+12</f>
        <v>43573</v>
      </c>
      <c r="D24" s="4">
        <f t="shared" ref="D24:F24" si="10">D23+12</f>
        <v>43580</v>
      </c>
      <c r="E24" s="4">
        <f t="shared" si="10"/>
        <v>43587</v>
      </c>
      <c r="F24" s="4">
        <f t="shared" si="10"/>
        <v>43594</v>
      </c>
      <c r="G24" s="38"/>
    </row>
    <row r="25" spans="1:9">
      <c r="A25" s="3" t="s">
        <v>394</v>
      </c>
      <c r="B25" s="1" t="s">
        <v>45</v>
      </c>
      <c r="C25" s="4">
        <f>C23+18</f>
        <v>43579</v>
      </c>
      <c r="D25" s="4">
        <f t="shared" ref="D25:F25" si="11">D23+18</f>
        <v>43586</v>
      </c>
      <c r="E25" s="4">
        <f t="shared" si="11"/>
        <v>43593</v>
      </c>
      <c r="F25" s="4">
        <f t="shared" si="11"/>
        <v>43600</v>
      </c>
      <c r="G25" s="38"/>
    </row>
    <row r="26" spans="1:9">
      <c r="E26" s="5"/>
    </row>
    <row r="28" spans="1:9">
      <c r="A28" s="52" t="s">
        <v>124</v>
      </c>
      <c r="B28" s="52"/>
      <c r="C28" s="52"/>
      <c r="D28" s="52"/>
      <c r="E28" s="52"/>
      <c r="F28" s="52"/>
      <c r="G28" s="52"/>
    </row>
    <row r="29" spans="1:9">
      <c r="A29" s="51" t="s">
        <v>0</v>
      </c>
      <c r="B29" s="51" t="s">
        <v>19</v>
      </c>
      <c r="C29" s="9" t="s">
        <v>395</v>
      </c>
      <c r="D29" s="50" t="s">
        <v>396</v>
      </c>
      <c r="E29" s="50" t="s">
        <v>397</v>
      </c>
      <c r="F29" s="50" t="s">
        <v>398</v>
      </c>
      <c r="G29" s="50"/>
    </row>
    <row r="30" spans="1:9">
      <c r="A30" s="51"/>
      <c r="B30" s="51"/>
      <c r="C30" s="50" t="s">
        <v>399</v>
      </c>
      <c r="D30" s="50" t="s">
        <v>338</v>
      </c>
      <c r="E30" s="50" t="s">
        <v>338</v>
      </c>
      <c r="F30" s="50" t="s">
        <v>399</v>
      </c>
      <c r="G30" s="50"/>
    </row>
    <row r="31" spans="1:9">
      <c r="A31" s="3" t="s">
        <v>1</v>
      </c>
      <c r="C31" s="4">
        <v>43561</v>
      </c>
      <c r="D31" s="4">
        <f>C31+7</f>
        <v>43568</v>
      </c>
      <c r="E31" s="4">
        <f>C31+14</f>
        <v>43575</v>
      </c>
      <c r="F31" s="4">
        <f>C31+21</f>
        <v>43582</v>
      </c>
      <c r="G31" s="4"/>
    </row>
    <row r="32" spans="1:9">
      <c r="A32" s="3" t="s">
        <v>400</v>
      </c>
      <c r="B32" s="1" t="s">
        <v>41</v>
      </c>
      <c r="C32" s="4">
        <f>C31+3</f>
        <v>43564</v>
      </c>
      <c r="D32" s="4">
        <f t="shared" ref="D32:F32" si="12">D31+3</f>
        <v>43571</v>
      </c>
      <c r="E32" s="4">
        <f t="shared" si="12"/>
        <v>43578</v>
      </c>
      <c r="F32" s="4">
        <f t="shared" si="12"/>
        <v>43585</v>
      </c>
      <c r="G32" s="4"/>
    </row>
    <row r="33" spans="1:7">
      <c r="A33" s="2" t="s">
        <v>401</v>
      </c>
      <c r="B33" s="1" t="s">
        <v>402</v>
      </c>
      <c r="C33" s="4">
        <f>C31+23</f>
        <v>43584</v>
      </c>
      <c r="D33" s="4">
        <f t="shared" ref="D33:F33" si="13">D31+23</f>
        <v>43591</v>
      </c>
      <c r="E33" s="4">
        <f t="shared" si="13"/>
        <v>43598</v>
      </c>
      <c r="F33" s="4">
        <f t="shared" si="13"/>
        <v>43605</v>
      </c>
      <c r="G33" s="4"/>
    </row>
    <row r="34" spans="1:7">
      <c r="A34" s="2" t="s">
        <v>403</v>
      </c>
      <c r="B34" s="1" t="s">
        <v>404</v>
      </c>
      <c r="C34" s="4">
        <f>C31+24</f>
        <v>43585</v>
      </c>
      <c r="D34" s="4">
        <f t="shared" ref="D34:F34" si="14">D31+24</f>
        <v>43592</v>
      </c>
      <c r="E34" s="4">
        <f t="shared" si="14"/>
        <v>43599</v>
      </c>
      <c r="F34" s="4">
        <f t="shared" si="14"/>
        <v>43606</v>
      </c>
      <c r="G34" s="4"/>
    </row>
    <row r="35" spans="1:7">
      <c r="A35" s="2" t="s">
        <v>405</v>
      </c>
      <c r="B35" s="1" t="s">
        <v>47</v>
      </c>
      <c r="C35" s="4">
        <f>C31+29</f>
        <v>43590</v>
      </c>
      <c r="D35" s="4">
        <f t="shared" ref="D35:F35" si="15">D31+29</f>
        <v>43597</v>
      </c>
      <c r="E35" s="4">
        <f t="shared" si="15"/>
        <v>43604</v>
      </c>
      <c r="F35" s="4">
        <f t="shared" si="15"/>
        <v>43611</v>
      </c>
      <c r="G35" s="4"/>
    </row>
    <row r="36" spans="1:7">
      <c r="A36" s="2" t="s">
        <v>406</v>
      </c>
      <c r="B36" s="1" t="s">
        <v>48</v>
      </c>
      <c r="C36" s="4">
        <f>C31+31</f>
        <v>43592</v>
      </c>
      <c r="D36" s="4">
        <f t="shared" ref="D36:F36" si="16">D31+31</f>
        <v>43599</v>
      </c>
      <c r="E36" s="4">
        <f t="shared" si="16"/>
        <v>43606</v>
      </c>
      <c r="F36" s="4">
        <f t="shared" si="16"/>
        <v>43613</v>
      </c>
      <c r="G36" s="4"/>
    </row>
    <row r="37" spans="1:7">
      <c r="A37" s="2" t="s">
        <v>407</v>
      </c>
      <c r="B37" s="1" t="s">
        <v>50</v>
      </c>
      <c r="C37" s="4">
        <f>C31+33</f>
        <v>43594</v>
      </c>
      <c r="D37" s="4">
        <f t="shared" ref="D37:F37" si="17">D31+33</f>
        <v>43601</v>
      </c>
      <c r="E37" s="4">
        <f t="shared" si="17"/>
        <v>43608</v>
      </c>
      <c r="F37" s="4">
        <f t="shared" si="17"/>
        <v>43615</v>
      </c>
      <c r="G37" s="4"/>
    </row>
    <row r="38" spans="1:7">
      <c r="A38" s="2" t="s">
        <v>408</v>
      </c>
      <c r="B38" s="1" t="s">
        <v>51</v>
      </c>
      <c r="C38" s="4">
        <f>C31+35</f>
        <v>43596</v>
      </c>
      <c r="D38" s="4">
        <f t="shared" ref="D38:F38" si="18">D31+35</f>
        <v>43603</v>
      </c>
      <c r="E38" s="4">
        <f t="shared" si="18"/>
        <v>43610</v>
      </c>
      <c r="F38" s="4">
        <f t="shared" si="18"/>
        <v>43617</v>
      </c>
      <c r="G38" s="4"/>
    </row>
    <row r="41" spans="1:7">
      <c r="A41" s="52" t="s">
        <v>125</v>
      </c>
      <c r="B41" s="52"/>
      <c r="C41" s="52"/>
      <c r="D41" s="52"/>
      <c r="E41" s="52"/>
      <c r="F41" s="52"/>
      <c r="G41" s="52"/>
    </row>
    <row r="42" spans="1:7">
      <c r="A42" s="51" t="s">
        <v>0</v>
      </c>
      <c r="B42" s="51" t="s">
        <v>19</v>
      </c>
      <c r="C42" s="9" t="s">
        <v>409</v>
      </c>
      <c r="D42" s="83" t="s">
        <v>661</v>
      </c>
      <c r="E42" s="80" t="s">
        <v>410</v>
      </c>
      <c r="F42" s="80" t="s">
        <v>662</v>
      </c>
      <c r="G42" s="87" t="s">
        <v>411</v>
      </c>
    </row>
    <row r="43" spans="1:7">
      <c r="A43" s="51"/>
      <c r="B43" s="51"/>
      <c r="C43" s="8" t="s">
        <v>264</v>
      </c>
      <c r="D43" s="81" t="s">
        <v>340</v>
      </c>
      <c r="E43" s="81" t="s">
        <v>412</v>
      </c>
      <c r="F43" s="81" t="s">
        <v>264</v>
      </c>
      <c r="G43" s="81" t="s">
        <v>339</v>
      </c>
    </row>
    <row r="44" spans="1:7">
      <c r="A44" s="3" t="s">
        <v>1</v>
      </c>
      <c r="C44" s="19">
        <v>43556</v>
      </c>
      <c r="D44" s="19">
        <f>C44+7</f>
        <v>43563</v>
      </c>
      <c r="E44" s="4">
        <f>C44+14</f>
        <v>43570</v>
      </c>
      <c r="F44" s="19">
        <f>C44+21</f>
        <v>43577</v>
      </c>
      <c r="G44" s="19">
        <f>D44+21</f>
        <v>43584</v>
      </c>
    </row>
    <row r="45" spans="1:7">
      <c r="A45" s="3" t="s">
        <v>40</v>
      </c>
      <c r="B45" s="1" t="s">
        <v>41</v>
      </c>
      <c r="C45" s="19">
        <f>C44+4</f>
        <v>43560</v>
      </c>
      <c r="D45" s="19">
        <f t="shared" ref="D45:G45" si="19">D44+4</f>
        <v>43567</v>
      </c>
      <c r="E45" s="19">
        <f t="shared" si="19"/>
        <v>43574</v>
      </c>
      <c r="F45" s="19">
        <f t="shared" si="19"/>
        <v>43581</v>
      </c>
      <c r="G45" s="19">
        <f t="shared" si="19"/>
        <v>43588</v>
      </c>
    </row>
    <row r="46" spans="1:7">
      <c r="A46" s="2" t="s">
        <v>401</v>
      </c>
      <c r="B46" s="1" t="s">
        <v>402</v>
      </c>
      <c r="C46" s="19">
        <f>C44+22</f>
        <v>43578</v>
      </c>
      <c r="D46" s="19">
        <f t="shared" ref="D46:G46" si="20">D44+22</f>
        <v>43585</v>
      </c>
      <c r="E46" s="19">
        <f t="shared" si="20"/>
        <v>43592</v>
      </c>
      <c r="F46" s="19">
        <f t="shared" si="20"/>
        <v>43599</v>
      </c>
      <c r="G46" s="19">
        <f t="shared" si="20"/>
        <v>43606</v>
      </c>
    </row>
    <row r="47" spans="1:7">
      <c r="A47" s="2" t="s">
        <v>403</v>
      </c>
      <c r="B47" s="1" t="s">
        <v>404</v>
      </c>
      <c r="C47" s="19">
        <f>C44+23</f>
        <v>43579</v>
      </c>
      <c r="D47" s="19">
        <f t="shared" ref="D47:G47" si="21">D44+23</f>
        <v>43586</v>
      </c>
      <c r="E47" s="19">
        <f t="shared" si="21"/>
        <v>43593</v>
      </c>
      <c r="F47" s="19">
        <f t="shared" si="21"/>
        <v>43600</v>
      </c>
      <c r="G47" s="19">
        <f t="shared" si="21"/>
        <v>43607</v>
      </c>
    </row>
    <row r="48" spans="1:7">
      <c r="A48" s="3" t="s">
        <v>52</v>
      </c>
      <c r="B48" s="1" t="s">
        <v>53</v>
      </c>
      <c r="C48" s="19">
        <f>C44+29</f>
        <v>43585</v>
      </c>
      <c r="D48" s="19">
        <f t="shared" ref="D48:G48" si="22">D44+29</f>
        <v>43592</v>
      </c>
      <c r="E48" s="19">
        <f t="shared" si="22"/>
        <v>43599</v>
      </c>
      <c r="F48" s="19">
        <f t="shared" si="22"/>
        <v>43606</v>
      </c>
      <c r="G48" s="19">
        <f t="shared" si="22"/>
        <v>43613</v>
      </c>
    </row>
    <row r="49" spans="1:7">
      <c r="A49" s="3" t="s">
        <v>54</v>
      </c>
      <c r="B49" s="1" t="s">
        <v>55</v>
      </c>
      <c r="C49" s="19">
        <f>C44+32</f>
        <v>43588</v>
      </c>
      <c r="D49" s="19">
        <f t="shared" ref="D49:G49" si="23">D44+32</f>
        <v>43595</v>
      </c>
      <c r="E49" s="19">
        <f t="shared" si="23"/>
        <v>43602</v>
      </c>
      <c r="F49" s="19">
        <f t="shared" si="23"/>
        <v>43609</v>
      </c>
      <c r="G49" s="19">
        <f t="shared" si="23"/>
        <v>43616</v>
      </c>
    </row>
    <row r="50" spans="1:7">
      <c r="A50" s="3" t="s">
        <v>56</v>
      </c>
      <c r="B50" s="1" t="s">
        <v>57</v>
      </c>
      <c r="C50" s="19">
        <f>C44+35</f>
        <v>43591</v>
      </c>
      <c r="D50" s="19">
        <f t="shared" ref="D50:G50" si="24">D44+35</f>
        <v>43598</v>
      </c>
      <c r="E50" s="19">
        <f t="shared" si="24"/>
        <v>43605</v>
      </c>
      <c r="F50" s="19">
        <f t="shared" si="24"/>
        <v>43612</v>
      </c>
      <c r="G50" s="19">
        <f t="shared" si="24"/>
        <v>43619</v>
      </c>
    </row>
    <row r="51" spans="1:7">
      <c r="A51" s="3" t="s">
        <v>58</v>
      </c>
      <c r="B51" s="1" t="s">
        <v>47</v>
      </c>
      <c r="C51" s="19">
        <f>C44+37</f>
        <v>43593</v>
      </c>
      <c r="D51" s="19">
        <f t="shared" ref="D51:G51" si="25">D44+37</f>
        <v>43600</v>
      </c>
      <c r="E51" s="19">
        <f t="shared" si="25"/>
        <v>43607</v>
      </c>
      <c r="F51" s="19">
        <f t="shared" si="25"/>
        <v>43614</v>
      </c>
      <c r="G51" s="19">
        <f t="shared" si="25"/>
        <v>43621</v>
      </c>
    </row>
    <row r="52" spans="1:7">
      <c r="A52" s="3" t="s">
        <v>49</v>
      </c>
      <c r="B52" s="1" t="s">
        <v>50</v>
      </c>
      <c r="C52" s="19">
        <f>C44+38</f>
        <v>43594</v>
      </c>
      <c r="D52" s="19">
        <f t="shared" ref="D52:G52" si="26">D44+38</f>
        <v>43601</v>
      </c>
      <c r="E52" s="19">
        <f t="shared" si="26"/>
        <v>43608</v>
      </c>
      <c r="F52" s="19">
        <f t="shared" si="26"/>
        <v>43615</v>
      </c>
      <c r="G52" s="19">
        <f t="shared" si="26"/>
        <v>43622</v>
      </c>
    </row>
  </sheetData>
  <mergeCells count="15"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  <mergeCell ref="A42:A43"/>
    <mergeCell ref="B42:B43"/>
    <mergeCell ref="A28:G28"/>
    <mergeCell ref="A29:A30"/>
    <mergeCell ref="B29:B3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topLeftCell="A43" workbookViewId="0">
      <selection activeCell="D49" sqref="D49"/>
    </sheetView>
  </sheetViews>
  <sheetFormatPr defaultColWidth="9" defaultRowHeight="13.5" customHeight="1"/>
  <cols>
    <col min="1" max="1" width="20.25" style="3" customWidth="1"/>
    <col min="2" max="2" width="25.375" style="3" customWidth="1"/>
    <col min="3" max="3" width="29.625" style="3" customWidth="1"/>
    <col min="4" max="4" width="30" style="3" customWidth="1"/>
    <col min="5" max="5" width="30.75" style="3" customWidth="1"/>
    <col min="6" max="6" width="28" style="3" customWidth="1"/>
    <col min="7" max="33" width="9" style="5"/>
    <col min="34" max="16384" width="9" style="3"/>
  </cols>
  <sheetData>
    <row r="1" spans="1:41" ht="14.25">
      <c r="A1" s="52" t="s">
        <v>652</v>
      </c>
      <c r="B1" s="52"/>
      <c r="C1" s="52"/>
      <c r="D1" s="52"/>
      <c r="E1" s="52"/>
      <c r="F1" s="52"/>
      <c r="AH1" s="5"/>
      <c r="AI1" s="5"/>
      <c r="AJ1" s="5"/>
      <c r="AK1" s="5"/>
      <c r="AL1" s="5"/>
      <c r="AM1" s="5"/>
      <c r="AN1" s="5"/>
      <c r="AO1" s="5"/>
    </row>
    <row r="2" spans="1:41" ht="14.25">
      <c r="A2" s="51" t="s">
        <v>0</v>
      </c>
      <c r="B2" s="51" t="s">
        <v>19</v>
      </c>
      <c r="C2" s="47" t="s">
        <v>657</v>
      </c>
      <c r="D2" s="47"/>
      <c r="E2" s="47"/>
      <c r="F2" s="47"/>
      <c r="AH2" s="5"/>
      <c r="AI2" s="5"/>
      <c r="AJ2" s="5"/>
      <c r="AK2" s="5"/>
      <c r="AL2" s="5"/>
      <c r="AM2" s="5"/>
      <c r="AN2" s="5"/>
      <c r="AO2" s="5"/>
    </row>
    <row r="3" spans="1:41" ht="12" customHeight="1">
      <c r="A3" s="51"/>
      <c r="B3" s="51"/>
      <c r="C3" s="47" t="s">
        <v>145</v>
      </c>
      <c r="D3" s="47"/>
      <c r="E3" s="47"/>
      <c r="F3" s="47"/>
      <c r="AH3" s="5"/>
      <c r="AI3" s="5"/>
      <c r="AJ3" s="5"/>
      <c r="AK3" s="5"/>
      <c r="AL3" s="5"/>
      <c r="AM3" s="5"/>
      <c r="AN3" s="5"/>
      <c r="AO3" s="5"/>
    </row>
    <row r="4" spans="1:41" ht="14.25">
      <c r="A4" s="3" t="s">
        <v>1</v>
      </c>
      <c r="C4" s="4">
        <v>43557</v>
      </c>
      <c r="D4" s="4"/>
      <c r="E4" s="4"/>
      <c r="F4" s="4"/>
      <c r="AH4" s="5"/>
      <c r="AI4" s="5"/>
      <c r="AJ4" s="5"/>
      <c r="AK4" s="5"/>
      <c r="AL4" s="5"/>
      <c r="AM4" s="5"/>
      <c r="AN4" s="5"/>
      <c r="AO4" s="5"/>
    </row>
    <row r="5" spans="1:41" ht="14.25">
      <c r="A5" s="3" t="s">
        <v>653</v>
      </c>
      <c r="B5" s="1" t="s">
        <v>20</v>
      </c>
      <c r="C5" s="4">
        <v>43587</v>
      </c>
      <c r="D5" s="4"/>
      <c r="E5" s="4"/>
      <c r="F5" s="4"/>
      <c r="AH5" s="5"/>
      <c r="AI5" s="5"/>
      <c r="AJ5" s="5"/>
      <c r="AK5" s="5"/>
      <c r="AL5" s="5"/>
      <c r="AM5" s="5"/>
      <c r="AN5" s="5"/>
      <c r="AO5" s="5"/>
    </row>
    <row r="6" spans="1:41" ht="14.25">
      <c r="A6" s="3" t="s">
        <v>654</v>
      </c>
      <c r="B6" s="1" t="s">
        <v>655</v>
      </c>
      <c r="C6" s="4">
        <v>43590</v>
      </c>
      <c r="D6" s="4"/>
      <c r="E6" s="4"/>
      <c r="F6" s="4"/>
      <c r="AH6" s="5"/>
      <c r="AI6" s="5"/>
      <c r="AJ6" s="5"/>
      <c r="AK6" s="5"/>
      <c r="AL6" s="5"/>
      <c r="AM6" s="5"/>
      <c r="AN6" s="5"/>
      <c r="AO6" s="5"/>
    </row>
    <row r="7" spans="1:41" ht="14.25">
      <c r="A7" s="3" t="s">
        <v>656</v>
      </c>
      <c r="B7" s="1" t="s">
        <v>21</v>
      </c>
      <c r="C7" s="4">
        <v>43593</v>
      </c>
      <c r="D7" s="4"/>
      <c r="E7" s="4"/>
      <c r="F7" s="4"/>
      <c r="AH7" s="5"/>
      <c r="AI7" s="5"/>
      <c r="AJ7" s="5"/>
      <c r="AK7" s="5"/>
      <c r="AL7" s="5"/>
      <c r="AM7" s="5"/>
      <c r="AN7" s="5"/>
      <c r="AO7" s="5"/>
    </row>
    <row r="8" spans="1:41" ht="14.25">
      <c r="A8" s="3" t="s">
        <v>5</v>
      </c>
      <c r="B8" s="1" t="s">
        <v>22</v>
      </c>
      <c r="C8" s="4">
        <v>43597</v>
      </c>
      <c r="D8" s="4"/>
      <c r="E8" s="4"/>
      <c r="F8" s="4"/>
      <c r="AH8" s="5"/>
      <c r="AI8" s="5"/>
      <c r="AJ8" s="5"/>
      <c r="AK8" s="5"/>
      <c r="AL8" s="5"/>
      <c r="AM8" s="5"/>
      <c r="AN8" s="5"/>
      <c r="AO8" s="5"/>
    </row>
    <row r="9" spans="1:41" ht="15" customHeight="1">
      <c r="A9" s="52" t="s">
        <v>265</v>
      </c>
      <c r="B9" s="52"/>
      <c r="C9" s="52"/>
      <c r="D9" s="52"/>
      <c r="E9" s="52"/>
      <c r="F9" s="52"/>
    </row>
    <row r="10" spans="1:41" ht="13.5" customHeight="1">
      <c r="A10" s="51" t="s">
        <v>0</v>
      </c>
      <c r="B10" s="51" t="s">
        <v>19</v>
      </c>
      <c r="C10" s="36" t="s">
        <v>346</v>
      </c>
      <c r="D10" s="36"/>
      <c r="E10" s="36"/>
      <c r="F10" s="36"/>
    </row>
    <row r="11" spans="1:41" ht="13.5" customHeight="1">
      <c r="A11" s="51"/>
      <c r="B11" s="51"/>
      <c r="C11" s="39" t="s">
        <v>145</v>
      </c>
      <c r="D11" s="36"/>
      <c r="E11" s="36"/>
      <c r="F11" s="36"/>
    </row>
    <row r="12" spans="1:41" ht="13.5" customHeight="1">
      <c r="A12" s="3" t="s">
        <v>1</v>
      </c>
      <c r="C12" s="4">
        <v>43559</v>
      </c>
      <c r="D12" s="4"/>
      <c r="E12" s="4"/>
      <c r="F12" s="4"/>
    </row>
    <row r="13" spans="1:41" ht="13.5" customHeight="1">
      <c r="A13" s="3" t="s">
        <v>5</v>
      </c>
      <c r="B13" s="1" t="s">
        <v>22</v>
      </c>
      <c r="C13" s="4">
        <v>43587</v>
      </c>
      <c r="D13" s="4"/>
      <c r="E13" s="4"/>
      <c r="F13" s="4"/>
    </row>
    <row r="14" spans="1:41" ht="13.5" customHeight="1">
      <c r="A14" s="3" t="s">
        <v>4</v>
      </c>
      <c r="B14" s="1" t="s">
        <v>21</v>
      </c>
      <c r="C14" s="4">
        <v>43590</v>
      </c>
      <c r="D14" s="4"/>
      <c r="E14" s="4"/>
      <c r="F14" s="4"/>
    </row>
    <row r="15" spans="1:41" ht="13.5" customHeight="1">
      <c r="A15" s="3" t="s">
        <v>6</v>
      </c>
      <c r="B15" s="1" t="s">
        <v>23</v>
      </c>
      <c r="C15" s="4">
        <v>43594</v>
      </c>
      <c r="D15" s="4"/>
      <c r="E15" s="4"/>
      <c r="F15" s="4"/>
    </row>
    <row r="16" spans="1:41" ht="13.5" customHeight="1">
      <c r="A16" s="3" t="s">
        <v>3</v>
      </c>
      <c r="B16" s="1" t="s">
        <v>20</v>
      </c>
      <c r="C16" s="4">
        <v>43597</v>
      </c>
      <c r="D16" s="4"/>
      <c r="E16" s="4"/>
      <c r="F16" s="4"/>
    </row>
    <row r="17" spans="1:33" ht="15.75" customHeight="1">
      <c r="A17" s="53" t="s">
        <v>371</v>
      </c>
      <c r="B17" s="53"/>
      <c r="C17" s="53"/>
      <c r="D17" s="53"/>
      <c r="E17" s="53"/>
      <c r="F17" s="53"/>
    </row>
    <row r="18" spans="1:33" ht="13.5" customHeight="1">
      <c r="A18" s="51" t="s">
        <v>0</v>
      </c>
      <c r="B18" s="51" t="s">
        <v>19</v>
      </c>
      <c r="C18" s="40"/>
      <c r="D18" s="40" t="s">
        <v>349</v>
      </c>
      <c r="E18" s="40" t="s">
        <v>347</v>
      </c>
      <c r="F18" s="40" t="s">
        <v>348</v>
      </c>
    </row>
    <row r="19" spans="1:33" ht="13.5" customHeight="1">
      <c r="A19" s="51"/>
      <c r="B19" s="51"/>
      <c r="C19" s="40"/>
      <c r="D19" s="40" t="s">
        <v>342</v>
      </c>
      <c r="E19" s="40" t="s">
        <v>211</v>
      </c>
      <c r="F19" s="40" t="s">
        <v>211</v>
      </c>
    </row>
    <row r="20" spans="1:33" ht="13.5" customHeight="1">
      <c r="A20" s="3" t="s">
        <v>1</v>
      </c>
      <c r="C20" s="4"/>
      <c r="D20" s="4">
        <v>43567</v>
      </c>
      <c r="E20" s="4">
        <f>D20+7</f>
        <v>43574</v>
      </c>
      <c r="F20" s="4">
        <f>E20+7</f>
        <v>43581</v>
      </c>
    </row>
    <row r="21" spans="1:33" ht="13.5" customHeight="1">
      <c r="A21" s="3" t="s">
        <v>344</v>
      </c>
      <c r="B21" s="1" t="s">
        <v>345</v>
      </c>
      <c r="C21" s="4"/>
      <c r="D21" s="4">
        <v>43599</v>
      </c>
      <c r="E21" s="4">
        <f t="shared" ref="E21:E24" si="0">D21+7</f>
        <v>43606</v>
      </c>
      <c r="F21" s="4">
        <f t="shared" ref="F21:F24" si="1">E21+7</f>
        <v>43613</v>
      </c>
    </row>
    <row r="22" spans="1:33" ht="13.5" customHeight="1">
      <c r="A22" s="3" t="s">
        <v>5</v>
      </c>
      <c r="B22" s="1" t="s">
        <v>22</v>
      </c>
      <c r="C22" s="4"/>
      <c r="D22" s="4">
        <v>43601</v>
      </c>
      <c r="E22" s="4">
        <f t="shared" si="0"/>
        <v>43608</v>
      </c>
      <c r="F22" s="4">
        <f t="shared" si="1"/>
        <v>43615</v>
      </c>
    </row>
    <row r="23" spans="1:33" ht="13.5" customHeight="1">
      <c r="A23" s="3" t="s">
        <v>4</v>
      </c>
      <c r="B23" s="1" t="s">
        <v>21</v>
      </c>
      <c r="C23" s="4"/>
      <c r="D23" s="4">
        <v>43604</v>
      </c>
      <c r="E23" s="4">
        <f t="shared" si="0"/>
        <v>43611</v>
      </c>
      <c r="F23" s="4">
        <f t="shared" si="1"/>
        <v>43618</v>
      </c>
    </row>
    <row r="24" spans="1:33" ht="13.5" customHeight="1">
      <c r="A24" s="3" t="s">
        <v>6</v>
      </c>
      <c r="B24" s="1" t="s">
        <v>23</v>
      </c>
      <c r="C24" s="4"/>
      <c r="D24" s="4">
        <v>43608</v>
      </c>
      <c r="E24" s="4">
        <f t="shared" si="0"/>
        <v>43615</v>
      </c>
      <c r="F24" s="4">
        <f t="shared" si="1"/>
        <v>43622</v>
      </c>
    </row>
    <row r="25" spans="1:33" ht="13.5" customHeight="1">
      <c r="A25" s="3" t="s">
        <v>3</v>
      </c>
      <c r="B25" s="1" t="s">
        <v>20</v>
      </c>
      <c r="C25" s="4"/>
      <c r="D25" s="4">
        <v>43610</v>
      </c>
      <c r="E25" s="4">
        <f t="shared" ref="E25" si="2">D25+7</f>
        <v>43617</v>
      </c>
      <c r="F25" s="4">
        <f t="shared" ref="F25" si="3">E25+7</f>
        <v>43624</v>
      </c>
    </row>
    <row r="26" spans="1:33" ht="14.25" customHeight="1">
      <c r="A26" s="52" t="s">
        <v>204</v>
      </c>
      <c r="B26" s="52"/>
      <c r="C26" s="52"/>
      <c r="D26" s="52"/>
      <c r="E26" s="52"/>
      <c r="F26" s="52"/>
    </row>
    <row r="27" spans="1:33" ht="13.5" customHeight="1">
      <c r="A27" s="51" t="s">
        <v>0</v>
      </c>
      <c r="B27" s="51" t="s">
        <v>19</v>
      </c>
      <c r="C27" s="36" t="s">
        <v>354</v>
      </c>
      <c r="D27" s="36"/>
      <c r="E27" s="36"/>
      <c r="F27" s="36"/>
    </row>
    <row r="28" spans="1:33" s="2" customFormat="1" ht="13.5" customHeight="1">
      <c r="A28" s="51"/>
      <c r="B28" s="51"/>
      <c r="C28" s="36" t="s">
        <v>350</v>
      </c>
      <c r="D28" s="40"/>
      <c r="E28" s="39"/>
      <c r="F28" s="3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3.5" customHeight="1">
      <c r="A29" s="3" t="s">
        <v>1</v>
      </c>
      <c r="C29" s="4">
        <v>43555</v>
      </c>
      <c r="D29" s="4"/>
      <c r="E29" s="4"/>
      <c r="F29" s="4"/>
    </row>
    <row r="30" spans="1:33" ht="13.5" customHeight="1">
      <c r="A30" s="3" t="s">
        <v>2</v>
      </c>
      <c r="B30" s="1" t="s">
        <v>24</v>
      </c>
      <c r="C30" s="4">
        <v>43561</v>
      </c>
      <c r="D30" s="4"/>
      <c r="E30" s="4"/>
      <c r="F30" s="4"/>
    </row>
    <row r="31" spans="1:33" ht="13.5" customHeight="1">
      <c r="A31" s="3" t="s">
        <v>7</v>
      </c>
      <c r="B31" s="1" t="s">
        <v>25</v>
      </c>
      <c r="C31" s="4">
        <v>43574</v>
      </c>
      <c r="D31" s="4"/>
      <c r="E31" s="4"/>
      <c r="F31" s="4"/>
    </row>
    <row r="32" spans="1:33" ht="13.5" customHeight="1">
      <c r="A32" s="3" t="s">
        <v>8</v>
      </c>
      <c r="B32" s="1" t="s">
        <v>26</v>
      </c>
      <c r="C32" s="4">
        <v>43580</v>
      </c>
      <c r="D32" s="4"/>
      <c r="E32" s="4"/>
      <c r="F32" s="4"/>
    </row>
    <row r="33" spans="1:33" ht="13.5" customHeight="1">
      <c r="A33" s="3" t="s">
        <v>9</v>
      </c>
      <c r="B33" s="1" t="s">
        <v>27</v>
      </c>
      <c r="C33" s="4">
        <v>43582</v>
      </c>
      <c r="D33" s="4"/>
      <c r="E33" s="4"/>
      <c r="F33" s="4"/>
    </row>
    <row r="34" spans="1:33" ht="13.5" customHeight="1">
      <c r="A34" s="3" t="s">
        <v>10</v>
      </c>
      <c r="B34" s="1" t="s">
        <v>28</v>
      </c>
      <c r="C34" s="4">
        <v>43585</v>
      </c>
      <c r="D34" s="4"/>
      <c r="E34" s="4"/>
      <c r="F34" s="4"/>
    </row>
    <row r="35" spans="1:33" ht="14.25" customHeight="1">
      <c r="A35" s="53" t="s">
        <v>372</v>
      </c>
      <c r="B35" s="53"/>
      <c r="C35" s="53"/>
      <c r="D35" s="53"/>
      <c r="E35" s="53"/>
      <c r="F35" s="53"/>
    </row>
    <row r="36" spans="1:33" ht="13.5" customHeight="1">
      <c r="A36" s="51" t="s">
        <v>0</v>
      </c>
      <c r="B36" s="51" t="s">
        <v>19</v>
      </c>
      <c r="C36" s="41"/>
      <c r="D36" s="41" t="s">
        <v>355</v>
      </c>
      <c r="E36" s="41" t="s">
        <v>356</v>
      </c>
      <c r="F36" s="41" t="s">
        <v>357</v>
      </c>
    </row>
    <row r="37" spans="1:33" s="2" customFormat="1" ht="13.5" customHeight="1">
      <c r="A37" s="51"/>
      <c r="B37" s="51"/>
      <c r="C37" s="41"/>
      <c r="D37" s="41" t="s">
        <v>351</v>
      </c>
      <c r="E37" s="41" t="s">
        <v>352</v>
      </c>
      <c r="F37" s="41" t="s">
        <v>353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3.5" customHeight="1">
      <c r="A38" s="3" t="s">
        <v>1</v>
      </c>
      <c r="C38" s="4"/>
      <c r="D38" s="4">
        <v>43564</v>
      </c>
      <c r="E38" s="4">
        <f>D38+7</f>
        <v>43571</v>
      </c>
      <c r="F38" s="4">
        <f>E38+7</f>
        <v>43578</v>
      </c>
    </row>
    <row r="39" spans="1:33" ht="13.5" customHeight="1">
      <c r="A39" s="3" t="s">
        <v>2</v>
      </c>
      <c r="B39" s="1" t="s">
        <v>24</v>
      </c>
      <c r="C39" s="4"/>
      <c r="D39" s="4">
        <v>43572</v>
      </c>
      <c r="E39" s="4">
        <f t="shared" ref="E39:F43" si="4">D39+7</f>
        <v>43579</v>
      </c>
      <c r="F39" s="4">
        <f t="shared" si="4"/>
        <v>43586</v>
      </c>
    </row>
    <row r="40" spans="1:33" ht="13.5" customHeight="1">
      <c r="A40" s="3" t="s">
        <v>7</v>
      </c>
      <c r="B40" s="1" t="s">
        <v>25</v>
      </c>
      <c r="C40" s="4"/>
      <c r="D40" s="4">
        <v>43587</v>
      </c>
      <c r="E40" s="4">
        <f t="shared" si="4"/>
        <v>43594</v>
      </c>
      <c r="F40" s="4">
        <f t="shared" si="4"/>
        <v>43601</v>
      </c>
    </row>
    <row r="41" spans="1:33" ht="13.5" customHeight="1">
      <c r="A41" s="3" t="s">
        <v>8</v>
      </c>
      <c r="B41" s="1" t="s">
        <v>26</v>
      </c>
      <c r="C41" s="4"/>
      <c r="D41" s="4">
        <v>43593</v>
      </c>
      <c r="E41" s="4">
        <f t="shared" si="4"/>
        <v>43600</v>
      </c>
      <c r="F41" s="4">
        <f t="shared" si="4"/>
        <v>43607</v>
      </c>
    </row>
    <row r="42" spans="1:33" ht="13.5" customHeight="1">
      <c r="A42" s="3" t="s">
        <v>9</v>
      </c>
      <c r="B42" s="1" t="s">
        <v>27</v>
      </c>
      <c r="C42" s="4"/>
      <c r="D42" s="4">
        <v>43595</v>
      </c>
      <c r="E42" s="4">
        <f t="shared" si="4"/>
        <v>43602</v>
      </c>
      <c r="F42" s="4">
        <f t="shared" si="4"/>
        <v>43609</v>
      </c>
    </row>
    <row r="43" spans="1:33" ht="13.5" customHeight="1">
      <c r="A43" s="3" t="s">
        <v>10</v>
      </c>
      <c r="B43" s="1" t="s">
        <v>28</v>
      </c>
      <c r="C43" s="4"/>
      <c r="D43" s="4">
        <v>43600</v>
      </c>
      <c r="E43" s="4">
        <f t="shared" si="4"/>
        <v>43607</v>
      </c>
      <c r="F43" s="4">
        <f t="shared" si="4"/>
        <v>43614</v>
      </c>
    </row>
    <row r="44" spans="1:33" ht="14.25" customHeight="1">
      <c r="A44" s="53" t="s">
        <v>373</v>
      </c>
      <c r="B44" s="53"/>
      <c r="C44" s="53"/>
      <c r="D44" s="53"/>
      <c r="E44" s="53"/>
      <c r="F44" s="53"/>
    </row>
    <row r="45" spans="1:33" ht="13.5" customHeight="1">
      <c r="A45" s="51" t="s">
        <v>0</v>
      </c>
      <c r="B45" s="51" t="s">
        <v>19</v>
      </c>
      <c r="C45" s="36" t="s">
        <v>360</v>
      </c>
      <c r="D45" s="40" t="s">
        <v>361</v>
      </c>
      <c r="E45" s="40" t="s">
        <v>362</v>
      </c>
      <c r="F45" s="36" t="s">
        <v>363</v>
      </c>
    </row>
    <row r="46" spans="1:33" ht="13.5" customHeight="1">
      <c r="A46" s="51"/>
      <c r="B46" s="51"/>
      <c r="C46" s="40" t="s">
        <v>358</v>
      </c>
      <c r="D46" s="39" t="s">
        <v>343</v>
      </c>
      <c r="E46" s="39" t="s">
        <v>350</v>
      </c>
      <c r="F46" s="36" t="s">
        <v>359</v>
      </c>
    </row>
    <row r="47" spans="1:33" ht="13.5" customHeight="1">
      <c r="A47" s="3" t="s">
        <v>1</v>
      </c>
      <c r="B47" s="1"/>
      <c r="C47" s="4">
        <v>43560</v>
      </c>
      <c r="D47" s="4">
        <f>C47+7</f>
        <v>43567</v>
      </c>
      <c r="E47" s="4">
        <f>C47+14</f>
        <v>43574</v>
      </c>
      <c r="F47" s="4">
        <f>E47+7</f>
        <v>43581</v>
      </c>
    </row>
    <row r="48" spans="1:33" ht="13.5" customHeight="1">
      <c r="A48" s="3" t="s">
        <v>2</v>
      </c>
      <c r="B48" s="1" t="s">
        <v>24</v>
      </c>
      <c r="C48" s="4">
        <v>43571</v>
      </c>
      <c r="D48" s="4">
        <f t="shared" ref="D48:D51" si="5">C48+7</f>
        <v>43578</v>
      </c>
      <c r="E48" s="4">
        <f t="shared" ref="E48:E52" si="6">C48+14</f>
        <v>43585</v>
      </c>
      <c r="F48" s="4">
        <f t="shared" ref="F48:F52" si="7">E48+7</f>
        <v>43592</v>
      </c>
    </row>
    <row r="49" spans="1:6" ht="13.5" customHeight="1">
      <c r="A49" s="3" t="s">
        <v>11</v>
      </c>
      <c r="B49" s="1" t="s">
        <v>29</v>
      </c>
      <c r="C49" s="4">
        <v>43587</v>
      </c>
      <c r="D49" s="4">
        <f t="shared" si="5"/>
        <v>43594</v>
      </c>
      <c r="E49" s="4">
        <f t="shared" si="6"/>
        <v>43601</v>
      </c>
      <c r="F49" s="4">
        <f t="shared" si="7"/>
        <v>43608</v>
      </c>
    </row>
    <row r="50" spans="1:6" ht="13.5" customHeight="1">
      <c r="A50" s="34" t="s">
        <v>15</v>
      </c>
      <c r="B50" s="1" t="s">
        <v>38</v>
      </c>
      <c r="C50" s="4">
        <v>43590</v>
      </c>
      <c r="D50" s="4">
        <f t="shared" si="5"/>
        <v>43597</v>
      </c>
      <c r="E50" s="4">
        <f t="shared" si="6"/>
        <v>43604</v>
      </c>
      <c r="F50" s="4">
        <f t="shared" si="7"/>
        <v>43611</v>
      </c>
    </row>
    <row r="51" spans="1:6" ht="13.5" customHeight="1">
      <c r="A51" s="3" t="s">
        <v>12</v>
      </c>
      <c r="B51" s="1" t="s">
        <v>30</v>
      </c>
      <c r="C51" s="4">
        <v>43593</v>
      </c>
      <c r="D51" s="4">
        <f t="shared" si="5"/>
        <v>43600</v>
      </c>
      <c r="E51" s="4">
        <f t="shared" si="6"/>
        <v>43607</v>
      </c>
      <c r="F51" s="4">
        <f t="shared" si="7"/>
        <v>43614</v>
      </c>
    </row>
    <row r="52" spans="1:6" ht="13.5" customHeight="1">
      <c r="A52" s="34" t="s">
        <v>16</v>
      </c>
      <c r="B52" s="1" t="s">
        <v>31</v>
      </c>
      <c r="C52" s="4">
        <v>43597</v>
      </c>
      <c r="D52" s="4">
        <f>C52+7</f>
        <v>43604</v>
      </c>
      <c r="E52" s="4">
        <f t="shared" si="6"/>
        <v>43611</v>
      </c>
      <c r="F52" s="4">
        <f t="shared" si="7"/>
        <v>43618</v>
      </c>
    </row>
    <row r="53" spans="1:6" ht="17.25" customHeight="1">
      <c r="A53" s="52" t="s">
        <v>39</v>
      </c>
      <c r="B53" s="52"/>
      <c r="C53" s="52"/>
      <c r="D53" s="52"/>
      <c r="E53" s="52"/>
      <c r="F53" s="52"/>
    </row>
    <row r="54" spans="1:6" ht="13.5" customHeight="1">
      <c r="A54" s="51" t="s">
        <v>0</v>
      </c>
      <c r="B54" s="51" t="s">
        <v>19</v>
      </c>
      <c r="C54" s="36" t="s">
        <v>367</v>
      </c>
      <c r="D54" s="36"/>
      <c r="E54" s="36"/>
      <c r="F54" s="36"/>
    </row>
    <row r="55" spans="1:6" ht="13.5" customHeight="1">
      <c r="A55" s="51"/>
      <c r="B55" s="51"/>
      <c r="C55" s="40" t="s">
        <v>364</v>
      </c>
      <c r="D55" s="7"/>
      <c r="E55" s="7"/>
      <c r="F55" s="7"/>
    </row>
    <row r="56" spans="1:6" ht="13.5" customHeight="1">
      <c r="A56" s="3" t="s">
        <v>1</v>
      </c>
      <c r="C56" s="4">
        <v>43559</v>
      </c>
      <c r="D56" s="4"/>
      <c r="E56" s="4"/>
      <c r="F56" s="4"/>
    </row>
    <row r="57" spans="1:6" ht="13.5" customHeight="1">
      <c r="A57" s="3" t="s">
        <v>2</v>
      </c>
      <c r="B57" s="1" t="s">
        <v>24</v>
      </c>
      <c r="C57" s="4">
        <v>43566</v>
      </c>
      <c r="D57" s="4"/>
      <c r="E57" s="4"/>
      <c r="F57" s="4"/>
    </row>
    <row r="58" spans="1:6" ht="13.5" customHeight="1">
      <c r="A58" s="3" t="s">
        <v>13</v>
      </c>
      <c r="B58" s="1" t="s">
        <v>32</v>
      </c>
      <c r="C58" s="4">
        <v>43582</v>
      </c>
      <c r="D58" s="4"/>
      <c r="E58" s="4"/>
      <c r="F58" s="4"/>
    </row>
    <row r="59" spans="1:6" ht="13.5" customHeight="1">
      <c r="A59" s="3" t="s">
        <v>14</v>
      </c>
      <c r="B59" s="1" t="s">
        <v>33</v>
      </c>
      <c r="C59" s="4">
        <v>43586</v>
      </c>
      <c r="D59" s="4"/>
      <c r="E59" s="4"/>
      <c r="F59" s="4"/>
    </row>
    <row r="60" spans="1:6" ht="13.5" customHeight="1">
      <c r="A60" s="3" t="s">
        <v>17</v>
      </c>
      <c r="B60" s="1" t="s">
        <v>34</v>
      </c>
      <c r="C60" s="4">
        <v>43589</v>
      </c>
      <c r="D60" s="4"/>
      <c r="E60" s="4"/>
      <c r="F60" s="4"/>
    </row>
    <row r="61" spans="1:6" ht="13.5" customHeight="1">
      <c r="A61" s="3" t="s">
        <v>37</v>
      </c>
      <c r="B61" s="1" t="s">
        <v>35</v>
      </c>
      <c r="C61" s="4">
        <v>43591</v>
      </c>
      <c r="D61" s="4"/>
      <c r="E61" s="4"/>
      <c r="F61" s="4"/>
    </row>
    <row r="62" spans="1:6" ht="13.5" customHeight="1">
      <c r="A62" s="3" t="s">
        <v>18</v>
      </c>
      <c r="B62" s="1" t="s">
        <v>36</v>
      </c>
      <c r="C62" s="4">
        <v>43596</v>
      </c>
      <c r="D62" s="4"/>
      <c r="E62" s="4"/>
      <c r="F62" s="4"/>
    </row>
    <row r="63" spans="1:6" ht="17.25" customHeight="1">
      <c r="A63" s="53" t="s">
        <v>374</v>
      </c>
      <c r="B63" s="53"/>
      <c r="C63" s="53"/>
      <c r="D63" s="53"/>
      <c r="E63" s="53"/>
      <c r="F63" s="53"/>
    </row>
    <row r="64" spans="1:6" ht="13.5" customHeight="1">
      <c r="A64" s="51" t="s">
        <v>0</v>
      </c>
      <c r="B64" s="51" t="s">
        <v>19</v>
      </c>
      <c r="C64" s="41"/>
      <c r="D64" s="41" t="s">
        <v>368</v>
      </c>
      <c r="E64" s="41" t="s">
        <v>369</v>
      </c>
      <c r="F64" s="41" t="s">
        <v>370</v>
      </c>
    </row>
    <row r="65" spans="1:6" ht="13.5" customHeight="1">
      <c r="A65" s="51"/>
      <c r="B65" s="51"/>
      <c r="C65" s="41"/>
      <c r="D65" s="7" t="s">
        <v>365</v>
      </c>
      <c r="E65" s="7" t="s">
        <v>366</v>
      </c>
      <c r="F65" s="7" t="s">
        <v>365</v>
      </c>
    </row>
    <row r="66" spans="1:6" ht="13.5" customHeight="1">
      <c r="A66" s="3" t="s">
        <v>1</v>
      </c>
      <c r="C66" s="4"/>
      <c r="D66" s="4">
        <v>43564</v>
      </c>
      <c r="E66" s="4">
        <f>D66+7</f>
        <v>43571</v>
      </c>
      <c r="F66" s="4">
        <f>E66+7</f>
        <v>43578</v>
      </c>
    </row>
    <row r="67" spans="1:6" ht="13.5" customHeight="1">
      <c r="A67" s="3" t="s">
        <v>2</v>
      </c>
      <c r="B67" s="1" t="s">
        <v>24</v>
      </c>
      <c r="C67" s="4"/>
      <c r="D67" s="4">
        <v>43573</v>
      </c>
      <c r="E67" s="4">
        <f t="shared" ref="E67:F72" si="8">D67+7</f>
        <v>43580</v>
      </c>
      <c r="F67" s="4">
        <f t="shared" si="8"/>
        <v>43587</v>
      </c>
    </row>
    <row r="68" spans="1:6" ht="13.5" customHeight="1">
      <c r="A68" s="3" t="s">
        <v>13</v>
      </c>
      <c r="B68" s="1" t="s">
        <v>32</v>
      </c>
      <c r="C68" s="4"/>
      <c r="D68" s="4">
        <v>43589</v>
      </c>
      <c r="E68" s="4">
        <f t="shared" si="8"/>
        <v>43596</v>
      </c>
      <c r="F68" s="4">
        <f t="shared" si="8"/>
        <v>43603</v>
      </c>
    </row>
    <row r="69" spans="1:6" ht="13.5" customHeight="1">
      <c r="A69" s="3" t="s">
        <v>14</v>
      </c>
      <c r="B69" s="1" t="s">
        <v>33</v>
      </c>
      <c r="C69" s="4"/>
      <c r="D69" s="4">
        <v>43593</v>
      </c>
      <c r="E69" s="4">
        <f t="shared" si="8"/>
        <v>43600</v>
      </c>
      <c r="F69" s="4">
        <f t="shared" si="8"/>
        <v>43607</v>
      </c>
    </row>
    <row r="70" spans="1:6" ht="13.5" customHeight="1">
      <c r="A70" s="3" t="s">
        <v>17</v>
      </c>
      <c r="B70" s="1" t="s">
        <v>34</v>
      </c>
      <c r="C70" s="4"/>
      <c r="D70" s="4">
        <v>43596</v>
      </c>
      <c r="E70" s="4">
        <f t="shared" si="8"/>
        <v>43603</v>
      </c>
      <c r="F70" s="4">
        <f t="shared" si="8"/>
        <v>43610</v>
      </c>
    </row>
    <row r="71" spans="1:6" ht="13.5" customHeight="1">
      <c r="A71" s="3" t="s">
        <v>37</v>
      </c>
      <c r="B71" s="1" t="s">
        <v>35</v>
      </c>
      <c r="C71" s="4"/>
      <c r="D71" s="4">
        <v>43598</v>
      </c>
      <c r="E71" s="4">
        <f t="shared" si="8"/>
        <v>43605</v>
      </c>
      <c r="F71" s="4">
        <f t="shared" si="8"/>
        <v>43612</v>
      </c>
    </row>
    <row r="72" spans="1:6" ht="13.5" customHeight="1">
      <c r="A72" s="3" t="s">
        <v>18</v>
      </c>
      <c r="B72" s="1" t="s">
        <v>36</v>
      </c>
      <c r="C72" s="4"/>
      <c r="D72" s="4">
        <v>43603</v>
      </c>
      <c r="E72" s="4">
        <f t="shared" si="8"/>
        <v>43610</v>
      </c>
      <c r="F72" s="4">
        <f t="shared" si="8"/>
        <v>43617</v>
      </c>
    </row>
  </sheetData>
  <mergeCells count="24">
    <mergeCell ref="A63:F63"/>
    <mergeCell ref="A64:A65"/>
    <mergeCell ref="B64:B65"/>
    <mergeCell ref="A17:F17"/>
    <mergeCell ref="A18:A19"/>
    <mergeCell ref="B18:B19"/>
    <mergeCell ref="A53:F53"/>
    <mergeCell ref="A54:A55"/>
    <mergeCell ref="B54:B55"/>
    <mergeCell ref="A26:F26"/>
    <mergeCell ref="A27:A28"/>
    <mergeCell ref="B27:B28"/>
    <mergeCell ref="A44:F44"/>
    <mergeCell ref="A45:A46"/>
    <mergeCell ref="B45:B46"/>
    <mergeCell ref="A35:F35"/>
    <mergeCell ref="A36:A37"/>
    <mergeCell ref="B36:B37"/>
    <mergeCell ref="A1:F1"/>
    <mergeCell ref="A2:A3"/>
    <mergeCell ref="B2:B3"/>
    <mergeCell ref="A9:F9"/>
    <mergeCell ref="A10:A11"/>
    <mergeCell ref="B10:B11"/>
  </mergeCells>
  <phoneticPr fontId="1" type="noConversion"/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R37" sqref="R37"/>
    </sheetView>
  </sheetViews>
  <sheetFormatPr defaultColWidth="9" defaultRowHeight="14.25"/>
  <cols>
    <col min="1" max="1" width="10.75" style="21" customWidth="1"/>
    <col min="2" max="2" width="22.75" style="21" customWidth="1"/>
    <col min="3" max="3" width="12.375" style="21" customWidth="1"/>
    <col min="4" max="13" width="6.75" style="21" customWidth="1"/>
    <col min="14" max="14" width="7.75" style="21" customWidth="1"/>
    <col min="15" max="21" width="7.875" style="21" customWidth="1"/>
    <col min="22" max="22" width="7.625" style="21" customWidth="1"/>
    <col min="23" max="23" width="7.375" style="21" customWidth="1"/>
    <col min="24" max="16384" width="9" style="21"/>
  </cols>
  <sheetData>
    <row r="1" spans="1:16" s="20" customFormat="1" ht="12" customHeight="1">
      <c r="A1" s="56" t="s">
        <v>151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66"/>
    </row>
    <row r="2" spans="1:16" ht="12" customHeight="1">
      <c r="A2" s="58" t="s">
        <v>64</v>
      </c>
      <c r="B2" s="58" t="s">
        <v>64</v>
      </c>
      <c r="C2" s="58" t="s">
        <v>65</v>
      </c>
      <c r="D2" s="58" t="s">
        <v>152</v>
      </c>
      <c r="E2" s="58" t="s">
        <v>73</v>
      </c>
      <c r="F2" s="58" t="s">
        <v>153</v>
      </c>
      <c r="G2" s="58" t="s">
        <v>61</v>
      </c>
      <c r="H2" s="58" t="s">
        <v>154</v>
      </c>
      <c r="I2" s="58" t="s">
        <v>62</v>
      </c>
      <c r="J2" s="58" t="s">
        <v>155</v>
      </c>
      <c r="K2" s="58" t="s">
        <v>74</v>
      </c>
      <c r="L2" s="58" t="s">
        <v>156</v>
      </c>
      <c r="M2" s="58" t="s">
        <v>75</v>
      </c>
    </row>
    <row r="3" spans="1:16" ht="12" customHeight="1">
      <c r="A3" s="58" t="s">
        <v>64</v>
      </c>
      <c r="B3" s="58" t="s">
        <v>64</v>
      </c>
      <c r="C3" s="58" t="s">
        <v>65</v>
      </c>
      <c r="D3" s="42" t="s">
        <v>72</v>
      </c>
      <c r="E3" s="42" t="s">
        <v>72</v>
      </c>
      <c r="F3" s="42" t="s">
        <v>71</v>
      </c>
      <c r="G3" s="42" t="s">
        <v>71</v>
      </c>
      <c r="H3" s="42" t="s">
        <v>67</v>
      </c>
      <c r="I3" s="42" t="s">
        <v>68</v>
      </c>
      <c r="J3" s="42" t="s">
        <v>68</v>
      </c>
      <c r="K3" s="42" t="s">
        <v>69</v>
      </c>
      <c r="L3" s="42" t="s">
        <v>70</v>
      </c>
      <c r="M3" s="42" t="s">
        <v>71</v>
      </c>
    </row>
    <row r="4" spans="1:16" ht="12" customHeight="1">
      <c r="A4" s="22" t="s">
        <v>413</v>
      </c>
      <c r="B4" s="23" t="s">
        <v>414</v>
      </c>
      <c r="C4" s="22" t="s">
        <v>415</v>
      </c>
      <c r="D4" s="22" t="s">
        <v>271</v>
      </c>
      <c r="E4" s="22" t="s">
        <v>271</v>
      </c>
      <c r="F4" s="22" t="s">
        <v>300</v>
      </c>
      <c r="G4" s="22" t="s">
        <v>302</v>
      </c>
      <c r="H4" s="22" t="s">
        <v>311</v>
      </c>
      <c r="I4" s="22" t="s">
        <v>312</v>
      </c>
      <c r="J4" s="22" t="s">
        <v>312</v>
      </c>
      <c r="K4" s="22" t="s">
        <v>313</v>
      </c>
      <c r="L4" s="22" t="s">
        <v>416</v>
      </c>
      <c r="M4" s="22" t="s">
        <v>417</v>
      </c>
    </row>
    <row r="5" spans="1:16" ht="12" customHeight="1">
      <c r="A5" s="22" t="s">
        <v>267</v>
      </c>
      <c r="B5" s="23" t="s">
        <v>268</v>
      </c>
      <c r="C5" s="22" t="s">
        <v>239</v>
      </c>
      <c r="D5" s="22" t="s">
        <v>304</v>
      </c>
      <c r="E5" s="22" t="s">
        <v>304</v>
      </c>
      <c r="F5" s="22" t="s">
        <v>417</v>
      </c>
      <c r="G5" s="22" t="s">
        <v>418</v>
      </c>
      <c r="H5" s="22" t="s">
        <v>419</v>
      </c>
      <c r="I5" s="22" t="s">
        <v>420</v>
      </c>
      <c r="J5" s="22" t="s">
        <v>420</v>
      </c>
      <c r="K5" s="22" t="s">
        <v>421</v>
      </c>
      <c r="L5" s="22" t="s">
        <v>422</v>
      </c>
      <c r="M5" s="22" t="s">
        <v>423</v>
      </c>
    </row>
    <row r="6" spans="1:16" ht="12" customHeight="1">
      <c r="A6" s="22" t="s">
        <v>212</v>
      </c>
      <c r="B6" s="23" t="s">
        <v>213</v>
      </c>
      <c r="C6" s="22" t="s">
        <v>424</v>
      </c>
      <c r="D6" s="22" t="s">
        <v>313</v>
      </c>
      <c r="E6" s="22" t="s">
        <v>313</v>
      </c>
      <c r="F6" s="22" t="s">
        <v>425</v>
      </c>
      <c r="G6" s="22" t="s">
        <v>426</v>
      </c>
      <c r="H6" s="22" t="s">
        <v>427</v>
      </c>
      <c r="I6" s="22" t="s">
        <v>428</v>
      </c>
      <c r="J6" s="22" t="s">
        <v>428</v>
      </c>
      <c r="K6" s="22" t="s">
        <v>429</v>
      </c>
      <c r="L6" s="22" t="s">
        <v>430</v>
      </c>
      <c r="M6" s="22" t="s">
        <v>431</v>
      </c>
    </row>
    <row r="7" spans="1:16" ht="12" customHeight="1">
      <c r="A7" s="22" t="s">
        <v>146</v>
      </c>
      <c r="B7" s="23" t="s">
        <v>147</v>
      </c>
      <c r="C7" s="22" t="s">
        <v>266</v>
      </c>
      <c r="D7" s="22" t="s">
        <v>432</v>
      </c>
      <c r="E7" s="22" t="s">
        <v>432</v>
      </c>
      <c r="F7" s="22" t="s">
        <v>423</v>
      </c>
      <c r="G7" s="22" t="s">
        <v>433</v>
      </c>
      <c r="H7" s="22" t="s">
        <v>434</v>
      </c>
      <c r="I7" s="22" t="s">
        <v>435</v>
      </c>
      <c r="J7" s="22" t="s">
        <v>435</v>
      </c>
      <c r="K7" s="22" t="s">
        <v>436</v>
      </c>
      <c r="L7" s="22" t="s">
        <v>437</v>
      </c>
      <c r="M7" s="22" t="s">
        <v>438</v>
      </c>
    </row>
    <row r="8" spans="1:16" ht="12" customHeight="1">
      <c r="A8" s="22" t="s">
        <v>439</v>
      </c>
      <c r="B8" s="23" t="s">
        <v>440</v>
      </c>
      <c r="C8" s="22" t="s">
        <v>441</v>
      </c>
      <c r="D8" s="22" t="s">
        <v>421</v>
      </c>
      <c r="E8" s="22" t="s">
        <v>421</v>
      </c>
      <c r="F8" s="22" t="s">
        <v>431</v>
      </c>
      <c r="G8" s="22" t="s">
        <v>442</v>
      </c>
      <c r="H8" s="22" t="s">
        <v>443</v>
      </c>
      <c r="I8" s="22" t="s">
        <v>444</v>
      </c>
      <c r="J8" s="22" t="s">
        <v>444</v>
      </c>
      <c r="K8" s="22" t="s">
        <v>445</v>
      </c>
      <c r="L8" s="22" t="s">
        <v>446</v>
      </c>
      <c r="M8" s="22" t="s">
        <v>447</v>
      </c>
    </row>
    <row r="11" spans="1:16" ht="12" customHeight="1">
      <c r="A11" s="56" t="s">
        <v>274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66"/>
    </row>
    <row r="12" spans="1:16" ht="12" customHeight="1">
      <c r="A12" s="58" t="s">
        <v>64</v>
      </c>
      <c r="B12" s="58" t="s">
        <v>64</v>
      </c>
      <c r="C12" s="58" t="s">
        <v>65</v>
      </c>
      <c r="D12" s="58" t="s">
        <v>73</v>
      </c>
      <c r="E12" s="58" t="s">
        <v>73</v>
      </c>
      <c r="F12" s="58" t="s">
        <v>60</v>
      </c>
      <c r="G12" s="58" t="s">
        <v>60</v>
      </c>
      <c r="H12" s="58" t="s">
        <v>76</v>
      </c>
      <c r="I12" s="58" t="s">
        <v>76</v>
      </c>
      <c r="J12" s="58" t="s">
        <v>77</v>
      </c>
      <c r="K12" s="58" t="s">
        <v>77</v>
      </c>
      <c r="L12" s="58" t="s">
        <v>78</v>
      </c>
      <c r="M12" s="58" t="s">
        <v>78</v>
      </c>
      <c r="N12" s="58" t="s">
        <v>79</v>
      </c>
      <c r="O12" s="58" t="s">
        <v>79</v>
      </c>
    </row>
    <row r="13" spans="1:16" ht="12" customHeight="1">
      <c r="A13" s="58" t="s">
        <v>64</v>
      </c>
      <c r="B13" s="58" t="s">
        <v>64</v>
      </c>
      <c r="C13" s="58" t="s">
        <v>65</v>
      </c>
      <c r="D13" s="42" t="s">
        <v>71</v>
      </c>
      <c r="E13" s="37" t="s">
        <v>164</v>
      </c>
      <c r="F13" s="42" t="s">
        <v>71</v>
      </c>
      <c r="G13" s="42" t="s">
        <v>71</v>
      </c>
      <c r="H13" s="42" t="s">
        <v>66</v>
      </c>
      <c r="I13" s="42" t="s">
        <v>66</v>
      </c>
      <c r="J13" s="42" t="s">
        <v>69</v>
      </c>
      <c r="K13" s="42" t="s">
        <v>72</v>
      </c>
      <c r="L13" s="42" t="s">
        <v>66</v>
      </c>
      <c r="M13" s="42" t="s">
        <v>67</v>
      </c>
      <c r="N13" s="42" t="s">
        <v>68</v>
      </c>
      <c r="O13" s="42" t="s">
        <v>69</v>
      </c>
    </row>
    <row r="14" spans="1:16" ht="12" customHeight="1">
      <c r="A14" s="22" t="s">
        <v>448</v>
      </c>
      <c r="B14" s="23" t="s">
        <v>449</v>
      </c>
      <c r="C14" s="22" t="s">
        <v>317</v>
      </c>
      <c r="D14" s="22" t="s">
        <v>272</v>
      </c>
      <c r="E14" s="22" t="s">
        <v>272</v>
      </c>
      <c r="F14" s="22" t="s">
        <v>301</v>
      </c>
      <c r="G14" s="22" t="s">
        <v>301</v>
      </c>
      <c r="H14" s="22" t="s">
        <v>300</v>
      </c>
      <c r="I14" s="22" t="s">
        <v>300</v>
      </c>
      <c r="J14" s="22" t="s">
        <v>313</v>
      </c>
      <c r="K14" s="22" t="s">
        <v>314</v>
      </c>
      <c r="L14" s="22" t="s">
        <v>417</v>
      </c>
      <c r="M14" s="22" t="s">
        <v>418</v>
      </c>
      <c r="N14" s="22" t="s">
        <v>450</v>
      </c>
      <c r="O14" s="22" t="s">
        <v>432</v>
      </c>
      <c r="P14" s="25"/>
    </row>
    <row r="15" spans="1:16" ht="12" customHeight="1">
      <c r="A15" s="22" t="s">
        <v>451</v>
      </c>
      <c r="B15" s="23" t="s">
        <v>452</v>
      </c>
      <c r="C15" s="22" t="s">
        <v>453</v>
      </c>
      <c r="D15" s="22" t="s">
        <v>327</v>
      </c>
      <c r="E15" s="22" t="s">
        <v>327</v>
      </c>
      <c r="F15" s="22" t="s">
        <v>416</v>
      </c>
      <c r="G15" s="22" t="s">
        <v>416</v>
      </c>
      <c r="H15" s="22" t="s">
        <v>417</v>
      </c>
      <c r="I15" s="22" t="s">
        <v>417</v>
      </c>
      <c r="J15" s="22" t="s">
        <v>421</v>
      </c>
      <c r="K15" s="22" t="s">
        <v>454</v>
      </c>
      <c r="L15" s="22" t="s">
        <v>423</v>
      </c>
      <c r="M15" s="22" t="s">
        <v>433</v>
      </c>
      <c r="N15" s="22" t="s">
        <v>427</v>
      </c>
      <c r="O15" s="22" t="s">
        <v>429</v>
      </c>
      <c r="P15" s="25"/>
    </row>
    <row r="16" spans="1:16" ht="12" customHeight="1">
      <c r="A16" s="22" t="s">
        <v>275</v>
      </c>
      <c r="B16" s="23" t="s">
        <v>276</v>
      </c>
      <c r="C16" s="22" t="s">
        <v>455</v>
      </c>
      <c r="D16" s="22" t="s">
        <v>416</v>
      </c>
      <c r="E16" s="22" t="s">
        <v>416</v>
      </c>
      <c r="F16" s="22" t="s">
        <v>456</v>
      </c>
      <c r="G16" s="22" t="s">
        <v>456</v>
      </c>
      <c r="H16" s="22" t="s">
        <v>425</v>
      </c>
      <c r="I16" s="22" t="s">
        <v>425</v>
      </c>
      <c r="J16" s="22" t="s">
        <v>429</v>
      </c>
      <c r="K16" s="22" t="s">
        <v>457</v>
      </c>
      <c r="L16" s="22" t="s">
        <v>431</v>
      </c>
      <c r="M16" s="22" t="s">
        <v>442</v>
      </c>
      <c r="N16" s="22" t="s">
        <v>434</v>
      </c>
      <c r="O16" s="22" t="s">
        <v>436</v>
      </c>
      <c r="P16" s="25"/>
    </row>
    <row r="17" spans="1:17" ht="12" customHeight="1">
      <c r="A17" s="22" t="s">
        <v>214</v>
      </c>
      <c r="B17" s="23" t="s">
        <v>215</v>
      </c>
      <c r="C17" s="22" t="s">
        <v>458</v>
      </c>
      <c r="D17" s="22" t="s">
        <v>456</v>
      </c>
      <c r="E17" s="22" t="s">
        <v>456</v>
      </c>
      <c r="F17" s="22" t="s">
        <v>422</v>
      </c>
      <c r="G17" s="22" t="s">
        <v>422</v>
      </c>
      <c r="H17" s="22" t="s">
        <v>423</v>
      </c>
      <c r="I17" s="22" t="s">
        <v>423</v>
      </c>
      <c r="J17" s="22" t="s">
        <v>436</v>
      </c>
      <c r="K17" s="22" t="s">
        <v>459</v>
      </c>
      <c r="L17" s="22" t="s">
        <v>438</v>
      </c>
      <c r="M17" s="22" t="s">
        <v>460</v>
      </c>
      <c r="N17" s="22" t="s">
        <v>443</v>
      </c>
      <c r="O17" s="22" t="s">
        <v>445</v>
      </c>
      <c r="P17" s="25"/>
    </row>
    <row r="18" spans="1:17" ht="12" customHeight="1">
      <c r="A18" s="22" t="s">
        <v>461</v>
      </c>
      <c r="B18" s="23" t="s">
        <v>462</v>
      </c>
      <c r="C18" s="22" t="s">
        <v>463</v>
      </c>
      <c r="D18" s="22" t="s">
        <v>422</v>
      </c>
      <c r="E18" s="22" t="s">
        <v>422</v>
      </c>
      <c r="F18" s="22" t="s">
        <v>430</v>
      </c>
      <c r="G18" s="22" t="s">
        <v>430</v>
      </c>
      <c r="H18" s="22" t="s">
        <v>431</v>
      </c>
      <c r="I18" s="22" t="s">
        <v>431</v>
      </c>
      <c r="J18" s="22" t="s">
        <v>445</v>
      </c>
      <c r="K18" s="22" t="s">
        <v>464</v>
      </c>
      <c r="L18" s="22" t="s">
        <v>447</v>
      </c>
      <c r="M18" s="22" t="s">
        <v>465</v>
      </c>
      <c r="N18" s="22" t="s">
        <v>466</v>
      </c>
      <c r="O18" s="22" t="s">
        <v>467</v>
      </c>
      <c r="P18" s="25"/>
    </row>
    <row r="21" spans="1:17" ht="12" customHeight="1">
      <c r="A21" s="67" t="s">
        <v>468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1:17" ht="12" customHeight="1">
      <c r="A22" s="58" t="s">
        <v>64</v>
      </c>
      <c r="B22" s="58" t="s">
        <v>64</v>
      </c>
      <c r="C22" s="58" t="s">
        <v>65</v>
      </c>
      <c r="D22" s="58" t="s">
        <v>157</v>
      </c>
      <c r="E22" s="58" t="s">
        <v>59</v>
      </c>
      <c r="F22" s="58" t="s">
        <v>158</v>
      </c>
      <c r="G22" s="58" t="s">
        <v>60</v>
      </c>
      <c r="H22" s="58" t="s">
        <v>159</v>
      </c>
      <c r="I22" s="58" t="s">
        <v>61</v>
      </c>
      <c r="J22" s="58" t="s">
        <v>160</v>
      </c>
      <c r="K22" s="58" t="s">
        <v>80</v>
      </c>
      <c r="L22" s="58" t="s">
        <v>161</v>
      </c>
      <c r="M22" s="58" t="s">
        <v>63</v>
      </c>
      <c r="N22" s="58" t="s">
        <v>162</v>
      </c>
      <c r="O22" s="58" t="s">
        <v>74</v>
      </c>
      <c r="P22" s="58" t="s">
        <v>163</v>
      </c>
      <c r="Q22" s="58" t="s">
        <v>163</v>
      </c>
    </row>
    <row r="23" spans="1:17" ht="12" customHeight="1">
      <c r="A23" s="58" t="s">
        <v>64</v>
      </c>
      <c r="B23" s="58" t="s">
        <v>64</v>
      </c>
      <c r="C23" s="58" t="s">
        <v>65</v>
      </c>
      <c r="D23" s="42" t="s">
        <v>164</v>
      </c>
      <c r="E23" s="37" t="s">
        <v>177</v>
      </c>
      <c r="F23" s="42" t="s">
        <v>66</v>
      </c>
      <c r="G23" s="42" t="s">
        <v>67</v>
      </c>
      <c r="H23" s="42" t="s">
        <v>67</v>
      </c>
      <c r="I23" s="42" t="s">
        <v>68</v>
      </c>
      <c r="J23" s="42" t="s">
        <v>69</v>
      </c>
      <c r="K23" s="42" t="s">
        <v>72</v>
      </c>
      <c r="L23" s="42" t="s">
        <v>66</v>
      </c>
      <c r="M23" s="42" t="s">
        <v>67</v>
      </c>
      <c r="N23" s="42" t="s">
        <v>68</v>
      </c>
      <c r="O23" s="42" t="s">
        <v>68</v>
      </c>
      <c r="P23" s="42" t="s">
        <v>70</v>
      </c>
      <c r="Q23" s="42" t="s">
        <v>70</v>
      </c>
    </row>
    <row r="24" spans="1:17" ht="12" customHeight="1">
      <c r="A24" s="22" t="s">
        <v>279</v>
      </c>
      <c r="B24" s="23" t="s">
        <v>217</v>
      </c>
      <c r="C24" s="22" t="s">
        <v>469</v>
      </c>
      <c r="D24" s="22" t="s">
        <v>272</v>
      </c>
      <c r="E24" s="22" t="s">
        <v>273</v>
      </c>
      <c r="F24" s="22" t="s">
        <v>302</v>
      </c>
      <c r="G24" s="22" t="s">
        <v>308</v>
      </c>
      <c r="H24" s="22" t="s">
        <v>303</v>
      </c>
      <c r="I24" s="22" t="s">
        <v>303</v>
      </c>
      <c r="J24" s="22" t="s">
        <v>314</v>
      </c>
      <c r="K24" s="22" t="s">
        <v>417</v>
      </c>
      <c r="L24" s="22" t="s">
        <v>418</v>
      </c>
      <c r="M24" s="22" t="s">
        <v>470</v>
      </c>
      <c r="N24" s="22" t="s">
        <v>432</v>
      </c>
      <c r="O24" s="22" t="s">
        <v>432</v>
      </c>
      <c r="P24" s="22" t="s">
        <v>456</v>
      </c>
      <c r="Q24" s="22" t="s">
        <v>456</v>
      </c>
    </row>
    <row r="25" spans="1:17" ht="12" customHeight="1">
      <c r="A25" s="22" t="s">
        <v>471</v>
      </c>
      <c r="B25" s="23" t="s">
        <v>472</v>
      </c>
      <c r="C25" s="22" t="s">
        <v>469</v>
      </c>
      <c r="D25" s="22" t="s">
        <v>301</v>
      </c>
      <c r="E25" s="22" t="s">
        <v>300</v>
      </c>
      <c r="F25" s="22" t="s">
        <v>310</v>
      </c>
      <c r="G25" s="22" t="s">
        <v>311</v>
      </c>
      <c r="H25" s="22" t="s">
        <v>312</v>
      </c>
      <c r="I25" s="22" t="s">
        <v>312</v>
      </c>
      <c r="J25" s="22" t="s">
        <v>473</v>
      </c>
      <c r="K25" s="22" t="s">
        <v>425</v>
      </c>
      <c r="L25" s="22" t="s">
        <v>426</v>
      </c>
      <c r="M25" s="22" t="s">
        <v>420</v>
      </c>
      <c r="N25" s="22" t="s">
        <v>421</v>
      </c>
      <c r="O25" s="22" t="s">
        <v>421</v>
      </c>
      <c r="P25" s="22" t="s">
        <v>422</v>
      </c>
      <c r="Q25" s="22" t="s">
        <v>422</v>
      </c>
    </row>
    <row r="26" spans="1:17" ht="12" customHeight="1">
      <c r="A26" s="22" t="s">
        <v>281</v>
      </c>
      <c r="B26" s="23" t="s">
        <v>474</v>
      </c>
      <c r="C26" s="22" t="s">
        <v>475</v>
      </c>
      <c r="D26" s="22" t="s">
        <v>327</v>
      </c>
      <c r="E26" s="22" t="s">
        <v>305</v>
      </c>
      <c r="F26" s="22" t="s">
        <v>418</v>
      </c>
      <c r="G26" s="22" t="s">
        <v>450</v>
      </c>
      <c r="H26" s="22" t="s">
        <v>470</v>
      </c>
      <c r="I26" s="22" t="s">
        <v>470</v>
      </c>
      <c r="J26" s="22" t="s">
        <v>454</v>
      </c>
      <c r="K26" s="22" t="s">
        <v>423</v>
      </c>
      <c r="L26" s="22" t="s">
        <v>433</v>
      </c>
      <c r="M26" s="22" t="s">
        <v>428</v>
      </c>
      <c r="N26" s="22" t="s">
        <v>429</v>
      </c>
      <c r="O26" s="22" t="s">
        <v>429</v>
      </c>
      <c r="P26" s="22" t="s">
        <v>430</v>
      </c>
      <c r="Q26" s="22" t="s">
        <v>430</v>
      </c>
    </row>
    <row r="27" spans="1:17" ht="12" customHeight="1">
      <c r="A27" s="22" t="s">
        <v>81</v>
      </c>
      <c r="B27" s="23" t="s">
        <v>165</v>
      </c>
      <c r="C27" s="22" t="s">
        <v>475</v>
      </c>
      <c r="D27" s="22" t="s">
        <v>416</v>
      </c>
      <c r="E27" s="22" t="s">
        <v>417</v>
      </c>
      <c r="F27" s="22" t="s">
        <v>426</v>
      </c>
      <c r="G27" s="22" t="s">
        <v>419</v>
      </c>
      <c r="H27" s="22" t="s">
        <v>420</v>
      </c>
      <c r="I27" s="22" t="s">
        <v>420</v>
      </c>
      <c r="J27" s="22" t="s">
        <v>457</v>
      </c>
      <c r="K27" s="22" t="s">
        <v>431</v>
      </c>
      <c r="L27" s="22" t="s">
        <v>442</v>
      </c>
      <c r="M27" s="22" t="s">
        <v>435</v>
      </c>
      <c r="N27" s="22" t="s">
        <v>436</v>
      </c>
      <c r="O27" s="22" t="s">
        <v>436</v>
      </c>
      <c r="P27" s="22" t="s">
        <v>437</v>
      </c>
      <c r="Q27" s="22" t="s">
        <v>437</v>
      </c>
    </row>
    <row r="28" spans="1:17" ht="12" customHeight="1">
      <c r="A28" s="22" t="s">
        <v>216</v>
      </c>
      <c r="B28" s="23" t="s">
        <v>280</v>
      </c>
      <c r="C28" s="22" t="s">
        <v>277</v>
      </c>
      <c r="D28" s="22" t="s">
        <v>456</v>
      </c>
      <c r="E28" s="22" t="s">
        <v>425</v>
      </c>
      <c r="F28" s="22" t="s">
        <v>433</v>
      </c>
      <c r="G28" s="22" t="s">
        <v>427</v>
      </c>
      <c r="H28" s="22" t="s">
        <v>428</v>
      </c>
      <c r="I28" s="22" t="s">
        <v>428</v>
      </c>
      <c r="J28" s="22" t="s">
        <v>459</v>
      </c>
      <c r="K28" s="22" t="s">
        <v>438</v>
      </c>
      <c r="L28" s="22" t="s">
        <v>460</v>
      </c>
      <c r="M28" s="22" t="s">
        <v>444</v>
      </c>
      <c r="N28" s="22" t="s">
        <v>445</v>
      </c>
      <c r="O28" s="22" t="s">
        <v>445</v>
      </c>
      <c r="P28" s="22" t="s">
        <v>446</v>
      </c>
      <c r="Q28" s="22" t="s">
        <v>446</v>
      </c>
    </row>
    <row r="29" spans="1:17" ht="12" customHeight="1">
      <c r="A29" s="24"/>
      <c r="B29" s="2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1" spans="1:17">
      <c r="A31" s="69" t="s">
        <v>218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24"/>
      <c r="O31" s="24"/>
    </row>
    <row r="32" spans="1:17">
      <c r="A32" s="58" t="s">
        <v>64</v>
      </c>
      <c r="B32" s="58" t="s">
        <v>65</v>
      </c>
      <c r="C32" s="58" t="s">
        <v>105</v>
      </c>
      <c r="D32" s="58" t="s">
        <v>73</v>
      </c>
      <c r="E32" s="58" t="s">
        <v>73</v>
      </c>
      <c r="F32" s="58" t="s">
        <v>113</v>
      </c>
      <c r="G32" s="58" t="s">
        <v>113</v>
      </c>
      <c r="H32" s="58" t="s">
        <v>219</v>
      </c>
      <c r="I32" s="58"/>
      <c r="J32" s="58" t="s">
        <v>220</v>
      </c>
      <c r="K32" s="58"/>
      <c r="L32" s="58" t="s">
        <v>221</v>
      </c>
      <c r="M32" s="58"/>
      <c r="N32" s="24"/>
      <c r="O32" s="24"/>
    </row>
    <row r="33" spans="1:17">
      <c r="A33" s="58" t="s">
        <v>64</v>
      </c>
      <c r="B33" s="58" t="s">
        <v>65</v>
      </c>
      <c r="C33" s="58" t="s">
        <v>105</v>
      </c>
      <c r="D33" s="42" t="s">
        <v>194</v>
      </c>
      <c r="E33" s="42" t="s">
        <v>194</v>
      </c>
      <c r="F33" s="42" t="s">
        <v>66</v>
      </c>
      <c r="G33" s="42" t="s">
        <v>66</v>
      </c>
      <c r="H33" s="35" t="s">
        <v>70</v>
      </c>
      <c r="I33" s="35" t="s">
        <v>70</v>
      </c>
      <c r="J33" s="35" t="s">
        <v>71</v>
      </c>
      <c r="K33" s="35" t="s">
        <v>66</v>
      </c>
      <c r="L33" s="35" t="s">
        <v>67</v>
      </c>
      <c r="M33" s="35" t="s">
        <v>69</v>
      </c>
      <c r="N33" s="24"/>
      <c r="O33" s="24"/>
    </row>
    <row r="34" spans="1:17" ht="12" customHeight="1">
      <c r="A34" s="22" t="s">
        <v>476</v>
      </c>
      <c r="B34" s="23" t="s">
        <v>144</v>
      </c>
      <c r="C34" s="22" t="s">
        <v>296</v>
      </c>
      <c r="D34" s="22" t="s">
        <v>270</v>
      </c>
      <c r="E34" s="22" t="s">
        <v>270</v>
      </c>
      <c r="F34" s="22" t="s">
        <v>273</v>
      </c>
      <c r="G34" s="22" t="s">
        <v>273</v>
      </c>
      <c r="H34" s="22" t="s">
        <v>307</v>
      </c>
      <c r="I34" s="22" t="s">
        <v>307</v>
      </c>
      <c r="J34" s="22" t="s">
        <v>301</v>
      </c>
      <c r="K34" s="22" t="s">
        <v>300</v>
      </c>
      <c r="L34" s="22" t="s">
        <v>310</v>
      </c>
      <c r="M34" s="22" t="s">
        <v>312</v>
      </c>
      <c r="N34" s="24"/>
      <c r="O34" s="24"/>
    </row>
    <row r="35" spans="1:17" ht="11.25" customHeight="1">
      <c r="A35" s="22" t="s">
        <v>222</v>
      </c>
      <c r="B35" s="23" t="s">
        <v>223</v>
      </c>
      <c r="C35" s="22" t="s">
        <v>477</v>
      </c>
      <c r="D35" s="22" t="s">
        <v>298</v>
      </c>
      <c r="E35" s="22" t="s">
        <v>298</v>
      </c>
      <c r="F35" s="22" t="s">
        <v>300</v>
      </c>
      <c r="G35" s="22" t="s">
        <v>300</v>
      </c>
      <c r="H35" s="22" t="s">
        <v>309</v>
      </c>
      <c r="I35" s="22" t="s">
        <v>309</v>
      </c>
      <c r="J35" s="22" t="s">
        <v>327</v>
      </c>
      <c r="K35" s="22" t="s">
        <v>305</v>
      </c>
      <c r="L35" s="22" t="s">
        <v>418</v>
      </c>
      <c r="M35" s="22" t="s">
        <v>470</v>
      </c>
      <c r="N35" s="24"/>
      <c r="O35" s="24"/>
    </row>
    <row r="36" spans="1:17" ht="11.25" customHeight="1">
      <c r="A36" s="22" t="s">
        <v>224</v>
      </c>
      <c r="B36" s="23" t="s">
        <v>225</v>
      </c>
      <c r="C36" s="22" t="s">
        <v>478</v>
      </c>
      <c r="D36" s="22" t="s">
        <v>303</v>
      </c>
      <c r="E36" s="22" t="s">
        <v>303</v>
      </c>
      <c r="F36" s="22" t="s">
        <v>305</v>
      </c>
      <c r="G36" s="22" t="s">
        <v>305</v>
      </c>
      <c r="H36" s="22" t="s">
        <v>314</v>
      </c>
      <c r="I36" s="22" t="s">
        <v>314</v>
      </c>
      <c r="J36" s="22" t="s">
        <v>416</v>
      </c>
      <c r="K36" s="22" t="s">
        <v>417</v>
      </c>
      <c r="L36" s="22" t="s">
        <v>426</v>
      </c>
      <c r="M36" s="22" t="s">
        <v>420</v>
      </c>
      <c r="N36" s="24"/>
      <c r="O36" s="24"/>
    </row>
    <row r="37" spans="1:17" ht="11.25" customHeight="1">
      <c r="A37" s="22" t="s">
        <v>479</v>
      </c>
      <c r="B37" s="23" t="s">
        <v>480</v>
      </c>
      <c r="C37" s="22" t="s">
        <v>481</v>
      </c>
      <c r="D37" s="22" t="s">
        <v>312</v>
      </c>
      <c r="E37" s="22" t="s">
        <v>312</v>
      </c>
      <c r="F37" s="22" t="s">
        <v>417</v>
      </c>
      <c r="G37" s="22" t="s">
        <v>417</v>
      </c>
      <c r="H37" s="22" t="s">
        <v>473</v>
      </c>
      <c r="I37" s="22" t="s">
        <v>473</v>
      </c>
      <c r="J37" s="22" t="s">
        <v>456</v>
      </c>
      <c r="K37" s="22" t="s">
        <v>425</v>
      </c>
      <c r="L37" s="22" t="s">
        <v>433</v>
      </c>
      <c r="M37" s="22" t="s">
        <v>428</v>
      </c>
    </row>
    <row r="38" spans="1:17" ht="11.25" customHeight="1">
      <c r="A38" s="22" t="s">
        <v>226</v>
      </c>
      <c r="B38" s="23" t="s">
        <v>227</v>
      </c>
      <c r="C38" s="22" t="s">
        <v>482</v>
      </c>
      <c r="D38" s="22" t="s">
        <v>470</v>
      </c>
      <c r="E38" s="22" t="s">
        <v>470</v>
      </c>
      <c r="F38" s="22" t="s">
        <v>425</v>
      </c>
      <c r="G38" s="22" t="s">
        <v>425</v>
      </c>
      <c r="H38" s="22" t="s">
        <v>454</v>
      </c>
      <c r="I38" s="22" t="s">
        <v>454</v>
      </c>
      <c r="J38" s="22" t="s">
        <v>422</v>
      </c>
      <c r="K38" s="22" t="s">
        <v>423</v>
      </c>
      <c r="L38" s="22" t="s">
        <v>442</v>
      </c>
      <c r="M38" s="22" t="s">
        <v>435</v>
      </c>
    </row>
    <row r="39" spans="1:17" ht="11.25" customHeight="1">
      <c r="A39" s="22" t="s">
        <v>282</v>
      </c>
      <c r="B39" s="23" t="s">
        <v>283</v>
      </c>
      <c r="C39" s="22" t="s">
        <v>483</v>
      </c>
      <c r="D39" s="22" t="s">
        <v>420</v>
      </c>
      <c r="E39" s="22" t="s">
        <v>420</v>
      </c>
      <c r="F39" s="22" t="s">
        <v>423</v>
      </c>
      <c r="G39" s="22" t="s">
        <v>423</v>
      </c>
      <c r="H39" s="22" t="s">
        <v>457</v>
      </c>
      <c r="I39" s="22" t="s">
        <v>457</v>
      </c>
      <c r="J39" s="22" t="s">
        <v>430</v>
      </c>
      <c r="K39" s="22" t="s">
        <v>431</v>
      </c>
      <c r="L39" s="22" t="s">
        <v>460</v>
      </c>
      <c r="M39" s="22" t="s">
        <v>444</v>
      </c>
    </row>
    <row r="40" spans="1:17" ht="11.25" customHeight="1"/>
    <row r="41" spans="1:17" ht="12" customHeight="1"/>
    <row r="42" spans="1:17" ht="12" customHeight="1">
      <c r="A42" s="56" t="s">
        <v>284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66"/>
    </row>
    <row r="43" spans="1:17" ht="12" customHeight="1">
      <c r="A43" s="71" t="s">
        <v>64</v>
      </c>
      <c r="B43" s="42" t="s">
        <v>64</v>
      </c>
      <c r="C43" s="42" t="s">
        <v>65</v>
      </c>
      <c r="D43" s="64" t="s">
        <v>166</v>
      </c>
      <c r="E43" s="65"/>
      <c r="F43" s="64" t="s">
        <v>158</v>
      </c>
      <c r="G43" s="65"/>
      <c r="H43" s="64" t="s">
        <v>167</v>
      </c>
      <c r="I43" s="65"/>
      <c r="J43" s="64" t="s">
        <v>170</v>
      </c>
      <c r="K43" s="65"/>
      <c r="L43" s="73" t="s">
        <v>205</v>
      </c>
      <c r="M43" s="74"/>
      <c r="N43" s="64" t="s">
        <v>168</v>
      </c>
      <c r="O43" s="65" t="s">
        <v>83</v>
      </c>
      <c r="P43" s="64" t="s">
        <v>169</v>
      </c>
      <c r="Q43" s="65" t="s">
        <v>84</v>
      </c>
    </row>
    <row r="44" spans="1:17" ht="12" customHeight="1">
      <c r="A44" s="72" t="s">
        <v>64</v>
      </c>
      <c r="B44" s="42" t="s">
        <v>64</v>
      </c>
      <c r="C44" s="42" t="s">
        <v>65</v>
      </c>
      <c r="D44" s="42" t="s">
        <v>68</v>
      </c>
      <c r="E44" s="42" t="s">
        <v>68</v>
      </c>
      <c r="F44" s="42" t="s">
        <v>67</v>
      </c>
      <c r="G44" s="42" t="s">
        <v>67</v>
      </c>
      <c r="H44" s="42" t="s">
        <v>68</v>
      </c>
      <c r="I44" s="42" t="s">
        <v>69</v>
      </c>
      <c r="J44" s="42" t="s">
        <v>69</v>
      </c>
      <c r="K44" s="42" t="s">
        <v>72</v>
      </c>
      <c r="L44" s="42" t="s">
        <v>72</v>
      </c>
      <c r="M44" s="42" t="s">
        <v>70</v>
      </c>
      <c r="N44" s="42" t="s">
        <v>71</v>
      </c>
      <c r="O44" s="42" t="s">
        <v>66</v>
      </c>
      <c r="P44" s="42" t="s">
        <v>171</v>
      </c>
      <c r="Q44" s="42" t="s">
        <v>171</v>
      </c>
    </row>
    <row r="45" spans="1:17" ht="12" customHeight="1">
      <c r="A45" s="22" t="s">
        <v>484</v>
      </c>
      <c r="B45" s="23" t="s">
        <v>228</v>
      </c>
      <c r="C45" s="22" t="s">
        <v>485</v>
      </c>
      <c r="D45" s="22" t="s">
        <v>269</v>
      </c>
      <c r="E45" s="22" t="s">
        <v>269</v>
      </c>
      <c r="F45" s="22" t="s">
        <v>299</v>
      </c>
      <c r="G45" s="22" t="s">
        <v>299</v>
      </c>
      <c r="H45" s="22" t="s">
        <v>307</v>
      </c>
      <c r="I45" s="22" t="s">
        <v>301</v>
      </c>
      <c r="J45" s="22" t="s">
        <v>308</v>
      </c>
      <c r="K45" s="22" t="s">
        <v>308</v>
      </c>
      <c r="L45" s="22" t="s">
        <v>327</v>
      </c>
      <c r="M45" s="22" t="s">
        <v>310</v>
      </c>
      <c r="N45" s="22" t="s">
        <v>310</v>
      </c>
      <c r="O45" s="22" t="s">
        <v>311</v>
      </c>
      <c r="P45" s="22" t="s">
        <v>312</v>
      </c>
      <c r="Q45" s="22" t="s">
        <v>313</v>
      </c>
    </row>
    <row r="46" spans="1:17" ht="12" customHeight="1">
      <c r="A46" s="22" t="s">
        <v>127</v>
      </c>
      <c r="B46" s="23" t="s">
        <v>128</v>
      </c>
      <c r="C46" s="22" t="s">
        <v>486</v>
      </c>
      <c r="D46" s="22" t="s">
        <v>306</v>
      </c>
      <c r="E46" s="22" t="s">
        <v>306</v>
      </c>
      <c r="F46" s="22" t="s">
        <v>304</v>
      </c>
      <c r="G46" s="22" t="s">
        <v>304</v>
      </c>
      <c r="H46" s="22" t="s">
        <v>309</v>
      </c>
      <c r="I46" s="22" t="s">
        <v>327</v>
      </c>
      <c r="J46" s="22" t="s">
        <v>311</v>
      </c>
      <c r="K46" s="22" t="s">
        <v>311</v>
      </c>
      <c r="L46" s="22" t="s">
        <v>416</v>
      </c>
      <c r="M46" s="22" t="s">
        <v>418</v>
      </c>
      <c r="N46" s="22" t="s">
        <v>418</v>
      </c>
      <c r="O46" s="22" t="s">
        <v>450</v>
      </c>
      <c r="P46" s="22" t="s">
        <v>470</v>
      </c>
      <c r="Q46" s="22" t="s">
        <v>432</v>
      </c>
    </row>
    <row r="47" spans="1:17" ht="12" customHeight="1">
      <c r="A47" s="22" t="s">
        <v>487</v>
      </c>
      <c r="B47" s="23" t="s">
        <v>488</v>
      </c>
      <c r="C47" s="22" t="s">
        <v>489</v>
      </c>
      <c r="D47" s="22" t="s">
        <v>308</v>
      </c>
      <c r="E47" s="22" t="s">
        <v>308</v>
      </c>
      <c r="F47" s="22" t="s">
        <v>313</v>
      </c>
      <c r="G47" s="22" t="s">
        <v>313</v>
      </c>
      <c r="H47" s="22" t="s">
        <v>314</v>
      </c>
      <c r="I47" s="22" t="s">
        <v>416</v>
      </c>
      <c r="J47" s="22" t="s">
        <v>450</v>
      </c>
      <c r="K47" s="22" t="s">
        <v>450</v>
      </c>
      <c r="L47" s="22" t="s">
        <v>456</v>
      </c>
      <c r="M47" s="22" t="s">
        <v>426</v>
      </c>
      <c r="N47" s="22" t="s">
        <v>426</v>
      </c>
      <c r="O47" s="22" t="s">
        <v>419</v>
      </c>
      <c r="P47" s="22" t="s">
        <v>420</v>
      </c>
      <c r="Q47" s="22" t="s">
        <v>421</v>
      </c>
    </row>
    <row r="48" spans="1:17" ht="12" customHeight="1">
      <c r="A48" s="22" t="s">
        <v>490</v>
      </c>
      <c r="B48" s="23" t="s">
        <v>491</v>
      </c>
      <c r="C48" s="22" t="s">
        <v>415</v>
      </c>
      <c r="D48" s="22" t="s">
        <v>311</v>
      </c>
      <c r="E48" s="22" t="s">
        <v>311</v>
      </c>
      <c r="F48" s="22" t="s">
        <v>432</v>
      </c>
      <c r="G48" s="22" t="s">
        <v>432</v>
      </c>
      <c r="H48" s="22" t="s">
        <v>473</v>
      </c>
      <c r="I48" s="22" t="s">
        <v>456</v>
      </c>
      <c r="J48" s="22" t="s">
        <v>419</v>
      </c>
      <c r="K48" s="22" t="s">
        <v>419</v>
      </c>
      <c r="L48" s="22" t="s">
        <v>422</v>
      </c>
      <c r="M48" s="22" t="s">
        <v>433</v>
      </c>
      <c r="N48" s="22" t="s">
        <v>433</v>
      </c>
      <c r="O48" s="22" t="s">
        <v>427</v>
      </c>
      <c r="P48" s="22" t="s">
        <v>428</v>
      </c>
      <c r="Q48" s="22" t="s">
        <v>429</v>
      </c>
    </row>
    <row r="49" spans="1:17" ht="12" customHeight="1">
      <c r="A49" s="22" t="s">
        <v>285</v>
      </c>
      <c r="B49" s="23" t="s">
        <v>286</v>
      </c>
      <c r="C49" s="22" t="s">
        <v>229</v>
      </c>
      <c r="D49" s="22" t="s">
        <v>450</v>
      </c>
      <c r="E49" s="22" t="s">
        <v>450</v>
      </c>
      <c r="F49" s="22" t="s">
        <v>421</v>
      </c>
      <c r="G49" s="22" t="s">
        <v>421</v>
      </c>
      <c r="H49" s="22" t="s">
        <v>454</v>
      </c>
      <c r="I49" s="22" t="s">
        <v>422</v>
      </c>
      <c r="J49" s="22" t="s">
        <v>427</v>
      </c>
      <c r="K49" s="22" t="s">
        <v>427</v>
      </c>
      <c r="L49" s="22" t="s">
        <v>430</v>
      </c>
      <c r="M49" s="22" t="s">
        <v>442</v>
      </c>
      <c r="N49" s="22" t="s">
        <v>442</v>
      </c>
      <c r="O49" s="22" t="s">
        <v>434</v>
      </c>
      <c r="P49" s="22" t="s">
        <v>435</v>
      </c>
      <c r="Q49" s="22" t="s">
        <v>436</v>
      </c>
    </row>
    <row r="50" spans="1:17">
      <c r="A50" s="22" t="s">
        <v>492</v>
      </c>
      <c r="B50" s="23" t="s">
        <v>493</v>
      </c>
      <c r="C50" s="22" t="s">
        <v>287</v>
      </c>
      <c r="D50" s="22" t="s">
        <v>419</v>
      </c>
      <c r="E50" s="22" t="s">
        <v>419</v>
      </c>
      <c r="F50" s="22" t="s">
        <v>429</v>
      </c>
      <c r="G50" s="22" t="s">
        <v>429</v>
      </c>
      <c r="H50" s="22" t="s">
        <v>457</v>
      </c>
      <c r="I50" s="22" t="s">
        <v>430</v>
      </c>
      <c r="J50" s="22" t="s">
        <v>434</v>
      </c>
      <c r="K50" s="22" t="s">
        <v>434</v>
      </c>
      <c r="L50" s="22" t="s">
        <v>437</v>
      </c>
      <c r="M50" s="22" t="s">
        <v>460</v>
      </c>
      <c r="N50" s="22" t="s">
        <v>460</v>
      </c>
      <c r="O50" s="22" t="s">
        <v>443</v>
      </c>
      <c r="P50" s="22" t="s">
        <v>444</v>
      </c>
      <c r="Q50" s="22" t="s">
        <v>445</v>
      </c>
    </row>
    <row r="51" spans="1:17">
      <c r="A51" s="24"/>
      <c r="B51" s="28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" customHeight="1"/>
    <row r="53" spans="1:17" ht="12" customHeight="1"/>
    <row r="54" spans="1:17" ht="12" customHeight="1">
      <c r="A54" s="67" t="s">
        <v>172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7" ht="12" customHeight="1">
      <c r="A55" s="58" t="s">
        <v>64</v>
      </c>
      <c r="B55" s="58" t="s">
        <v>64</v>
      </c>
      <c r="C55" s="58" t="s">
        <v>65</v>
      </c>
      <c r="D55" s="58" t="s">
        <v>166</v>
      </c>
      <c r="E55" s="58" t="s">
        <v>59</v>
      </c>
      <c r="F55" s="58" t="s">
        <v>158</v>
      </c>
      <c r="G55" s="58" t="s">
        <v>60</v>
      </c>
      <c r="H55" s="58" t="s">
        <v>159</v>
      </c>
      <c r="I55" s="58" t="s">
        <v>61</v>
      </c>
      <c r="J55" s="58" t="s">
        <v>173</v>
      </c>
      <c r="K55" s="58" t="s">
        <v>85</v>
      </c>
      <c r="L55" s="75" t="s">
        <v>174</v>
      </c>
      <c r="M55" s="75"/>
      <c r="N55" s="75" t="s">
        <v>175</v>
      </c>
      <c r="O55" s="75"/>
    </row>
    <row r="56" spans="1:17">
      <c r="A56" s="71" t="s">
        <v>64</v>
      </c>
      <c r="B56" s="71" t="s">
        <v>64</v>
      </c>
      <c r="C56" s="71" t="s">
        <v>65</v>
      </c>
      <c r="D56" s="42" t="s">
        <v>176</v>
      </c>
      <c r="E56" s="42" t="s">
        <v>176</v>
      </c>
      <c r="F56" s="42" t="s">
        <v>176</v>
      </c>
      <c r="G56" s="42" t="s">
        <v>164</v>
      </c>
      <c r="H56" s="42" t="s">
        <v>164</v>
      </c>
      <c r="I56" s="42" t="s">
        <v>177</v>
      </c>
      <c r="J56" s="42" t="s">
        <v>178</v>
      </c>
      <c r="K56" s="42" t="s">
        <v>69</v>
      </c>
      <c r="L56" s="42" t="s">
        <v>72</v>
      </c>
      <c r="M56" s="42" t="s">
        <v>70</v>
      </c>
      <c r="N56" s="42" t="s">
        <v>66</v>
      </c>
      <c r="O56" s="42" t="s">
        <v>67</v>
      </c>
    </row>
    <row r="57" spans="1:17" s="29" customFormat="1" ht="12" customHeight="1">
      <c r="A57" s="48" t="s">
        <v>494</v>
      </c>
      <c r="B57" s="23" t="s">
        <v>495</v>
      </c>
      <c r="C57" s="48" t="s">
        <v>496</v>
      </c>
      <c r="D57" s="48" t="s">
        <v>322</v>
      </c>
      <c r="E57" s="48" t="s">
        <v>322</v>
      </c>
      <c r="F57" s="48" t="s">
        <v>307</v>
      </c>
      <c r="G57" s="48" t="s">
        <v>301</v>
      </c>
      <c r="H57" s="48" t="s">
        <v>301</v>
      </c>
      <c r="I57" s="48" t="s">
        <v>300</v>
      </c>
      <c r="J57" s="48" t="s">
        <v>311</v>
      </c>
      <c r="K57" s="48" t="s">
        <v>313</v>
      </c>
      <c r="L57" s="22" t="s">
        <v>313</v>
      </c>
      <c r="M57" s="22" t="s">
        <v>314</v>
      </c>
      <c r="N57" s="22" t="s">
        <v>417</v>
      </c>
      <c r="O57" s="22" t="s">
        <v>418</v>
      </c>
    </row>
    <row r="58" spans="1:17" ht="12" customHeight="1">
      <c r="A58" s="48" t="s">
        <v>497</v>
      </c>
      <c r="B58" s="23" t="s">
        <v>498</v>
      </c>
      <c r="C58" s="48" t="s">
        <v>499</v>
      </c>
      <c r="D58" s="48" t="s">
        <v>307</v>
      </c>
      <c r="E58" s="48" t="s">
        <v>307</v>
      </c>
      <c r="F58" s="48" t="s">
        <v>309</v>
      </c>
      <c r="G58" s="48" t="s">
        <v>327</v>
      </c>
      <c r="H58" s="48" t="s">
        <v>327</v>
      </c>
      <c r="I58" s="48" t="s">
        <v>305</v>
      </c>
      <c r="J58" s="48" t="s">
        <v>450</v>
      </c>
      <c r="K58" s="48" t="s">
        <v>432</v>
      </c>
      <c r="L58" s="22" t="s">
        <v>432</v>
      </c>
      <c r="M58" s="22" t="s">
        <v>473</v>
      </c>
      <c r="N58" s="22" t="s">
        <v>425</v>
      </c>
      <c r="O58" s="22" t="s">
        <v>426</v>
      </c>
    </row>
    <row r="59" spans="1:17" ht="12" customHeight="1">
      <c r="A59" s="48" t="s">
        <v>290</v>
      </c>
      <c r="B59" s="23" t="s">
        <v>291</v>
      </c>
      <c r="C59" s="48" t="s">
        <v>500</v>
      </c>
      <c r="D59" s="48" t="s">
        <v>309</v>
      </c>
      <c r="E59" s="48" t="s">
        <v>309</v>
      </c>
      <c r="F59" s="48" t="s">
        <v>314</v>
      </c>
      <c r="G59" s="48" t="s">
        <v>416</v>
      </c>
      <c r="H59" s="48" t="s">
        <v>416</v>
      </c>
      <c r="I59" s="48" t="s">
        <v>417</v>
      </c>
      <c r="J59" s="48" t="s">
        <v>419</v>
      </c>
      <c r="K59" s="48" t="s">
        <v>421</v>
      </c>
      <c r="L59" s="22" t="s">
        <v>421</v>
      </c>
      <c r="M59" s="22" t="s">
        <v>454</v>
      </c>
      <c r="N59" s="22" t="s">
        <v>423</v>
      </c>
      <c r="O59" s="22" t="s">
        <v>433</v>
      </c>
    </row>
    <row r="60" spans="1:17" ht="12" customHeight="1">
      <c r="A60" s="48" t="s">
        <v>501</v>
      </c>
      <c r="B60" s="23" t="s">
        <v>502</v>
      </c>
      <c r="C60" s="48" t="s">
        <v>503</v>
      </c>
      <c r="D60" s="48" t="s">
        <v>314</v>
      </c>
      <c r="E60" s="48" t="s">
        <v>314</v>
      </c>
      <c r="F60" s="48" t="s">
        <v>473</v>
      </c>
      <c r="G60" s="48" t="s">
        <v>456</v>
      </c>
      <c r="H60" s="48" t="s">
        <v>456</v>
      </c>
      <c r="I60" s="48" t="s">
        <v>425</v>
      </c>
      <c r="J60" s="48" t="s">
        <v>427</v>
      </c>
      <c r="K60" s="48" t="s">
        <v>429</v>
      </c>
      <c r="L60" s="22" t="s">
        <v>429</v>
      </c>
      <c r="M60" s="22" t="s">
        <v>457</v>
      </c>
      <c r="N60" s="22" t="s">
        <v>431</v>
      </c>
      <c r="O60" s="22" t="s">
        <v>442</v>
      </c>
    </row>
    <row r="61" spans="1:17" ht="12" customHeight="1">
      <c r="A61" s="48" t="s">
        <v>288</v>
      </c>
      <c r="B61" s="23" t="s">
        <v>289</v>
      </c>
      <c r="C61" s="48" t="s">
        <v>504</v>
      </c>
      <c r="D61" s="48" t="s">
        <v>473</v>
      </c>
      <c r="E61" s="48" t="s">
        <v>473</v>
      </c>
      <c r="F61" s="48" t="s">
        <v>454</v>
      </c>
      <c r="G61" s="48" t="s">
        <v>422</v>
      </c>
      <c r="H61" s="48" t="s">
        <v>422</v>
      </c>
      <c r="I61" s="48" t="s">
        <v>423</v>
      </c>
      <c r="J61" s="48" t="s">
        <v>434</v>
      </c>
      <c r="K61" s="48" t="s">
        <v>436</v>
      </c>
      <c r="L61" s="22" t="s">
        <v>436</v>
      </c>
      <c r="M61" s="22" t="s">
        <v>459</v>
      </c>
      <c r="N61" s="22" t="s">
        <v>438</v>
      </c>
      <c r="O61" s="22" t="s">
        <v>460</v>
      </c>
    </row>
    <row r="62" spans="1:17" ht="12" customHeight="1">
      <c r="A62" s="48" t="s">
        <v>292</v>
      </c>
      <c r="B62" s="23" t="s">
        <v>293</v>
      </c>
      <c r="C62" s="48" t="s">
        <v>505</v>
      </c>
      <c r="D62" s="48" t="s">
        <v>454</v>
      </c>
      <c r="E62" s="48" t="s">
        <v>454</v>
      </c>
      <c r="F62" s="48" t="s">
        <v>457</v>
      </c>
      <c r="G62" s="48" t="s">
        <v>430</v>
      </c>
      <c r="H62" s="48" t="s">
        <v>430</v>
      </c>
      <c r="I62" s="48" t="s">
        <v>431</v>
      </c>
      <c r="J62" s="48" t="s">
        <v>443</v>
      </c>
      <c r="K62" s="48" t="s">
        <v>445</v>
      </c>
      <c r="L62" s="22" t="s">
        <v>445</v>
      </c>
      <c r="M62" s="22" t="s">
        <v>464</v>
      </c>
      <c r="N62" s="22" t="s">
        <v>447</v>
      </c>
      <c r="O62" s="22" t="s">
        <v>465</v>
      </c>
    </row>
    <row r="63" spans="1:17" ht="12" customHeight="1">
      <c r="A63" s="26"/>
      <c r="B63" s="27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7" ht="12" customHeight="1">
      <c r="A64" s="24"/>
      <c r="B64" s="28"/>
      <c r="C64" s="24"/>
      <c r="D64" s="24"/>
      <c r="E64" s="24"/>
      <c r="F64" s="24"/>
      <c r="G64" s="24"/>
      <c r="H64" s="24"/>
      <c r="I64" s="24"/>
      <c r="J64" s="24"/>
      <c r="K64" s="24"/>
      <c r="L64" s="17"/>
      <c r="M64" s="17"/>
      <c r="N64" s="17"/>
      <c r="O64" s="17"/>
    </row>
    <row r="65" spans="1:15" ht="12" customHeight="1"/>
    <row r="66" spans="1:15" ht="15">
      <c r="A66" s="56" t="s">
        <v>179</v>
      </c>
      <c r="B66" s="57"/>
      <c r="C66" s="57"/>
      <c r="D66" s="57"/>
      <c r="E66" s="57"/>
      <c r="F66" s="57"/>
      <c r="G66" s="57"/>
      <c r="H66" s="57"/>
      <c r="I66" s="57"/>
      <c r="J66" s="57"/>
      <c r="K66" s="66"/>
      <c r="L66" s="29"/>
      <c r="M66" s="29"/>
      <c r="N66" s="29"/>
      <c r="O66" s="29"/>
    </row>
    <row r="67" spans="1:15">
      <c r="A67" s="58" t="s">
        <v>64</v>
      </c>
      <c r="B67" s="58" t="s">
        <v>64</v>
      </c>
      <c r="C67" s="58" t="s">
        <v>65</v>
      </c>
      <c r="D67" s="58" t="s">
        <v>152</v>
      </c>
      <c r="E67" s="58" t="s">
        <v>73</v>
      </c>
      <c r="F67" s="58" t="s">
        <v>180</v>
      </c>
      <c r="G67" s="58" t="s">
        <v>86</v>
      </c>
      <c r="H67" s="58" t="s">
        <v>181</v>
      </c>
      <c r="I67" s="58" t="s">
        <v>87</v>
      </c>
      <c r="J67" s="58" t="s">
        <v>182</v>
      </c>
      <c r="K67" s="58" t="s">
        <v>88</v>
      </c>
    </row>
    <row r="68" spans="1:15" s="30" customFormat="1" ht="12" customHeight="1">
      <c r="A68" s="58" t="s">
        <v>64</v>
      </c>
      <c r="B68" s="58" t="s">
        <v>64</v>
      </c>
      <c r="C68" s="58" t="s">
        <v>65</v>
      </c>
      <c r="D68" s="42" t="s">
        <v>67</v>
      </c>
      <c r="E68" s="42" t="s">
        <v>68</v>
      </c>
      <c r="F68" s="42" t="s">
        <v>66</v>
      </c>
      <c r="G68" s="42" t="s">
        <v>68</v>
      </c>
      <c r="H68" s="42" t="s">
        <v>69</v>
      </c>
      <c r="I68" s="42" t="s">
        <v>70</v>
      </c>
      <c r="J68" s="42" t="s">
        <v>71</v>
      </c>
      <c r="K68" s="42" t="s">
        <v>66</v>
      </c>
      <c r="L68" s="21"/>
      <c r="M68" s="21"/>
      <c r="N68" s="21"/>
      <c r="O68" s="21"/>
    </row>
    <row r="69" spans="1:15" ht="12" customHeight="1">
      <c r="A69" s="22" t="s">
        <v>506</v>
      </c>
      <c r="B69" s="23" t="s">
        <v>507</v>
      </c>
      <c r="C69" s="22" t="s">
        <v>508</v>
      </c>
      <c r="D69" s="22" t="s">
        <v>278</v>
      </c>
      <c r="E69" s="22" t="s">
        <v>269</v>
      </c>
      <c r="F69" s="22" t="s">
        <v>300</v>
      </c>
      <c r="G69" s="22" t="s">
        <v>308</v>
      </c>
      <c r="H69" s="22" t="s">
        <v>303</v>
      </c>
      <c r="I69" s="22" t="s">
        <v>309</v>
      </c>
      <c r="J69" s="22" t="s">
        <v>327</v>
      </c>
      <c r="K69" s="22" t="s">
        <v>305</v>
      </c>
    </row>
    <row r="70" spans="1:15" ht="12" customHeight="1">
      <c r="A70" s="22" t="s">
        <v>509</v>
      </c>
      <c r="B70" s="23" t="s">
        <v>510</v>
      </c>
      <c r="C70" s="22" t="s">
        <v>511</v>
      </c>
      <c r="D70" s="22" t="s">
        <v>297</v>
      </c>
      <c r="E70" s="22" t="s">
        <v>306</v>
      </c>
      <c r="F70" s="22" t="s">
        <v>305</v>
      </c>
      <c r="G70" s="22" t="s">
        <v>311</v>
      </c>
      <c r="H70" s="22" t="s">
        <v>312</v>
      </c>
      <c r="I70" s="22" t="s">
        <v>314</v>
      </c>
      <c r="J70" s="22" t="s">
        <v>416</v>
      </c>
      <c r="K70" s="22" t="s">
        <v>417</v>
      </c>
    </row>
    <row r="71" spans="1:15" ht="12" customHeight="1">
      <c r="A71" s="22" t="s">
        <v>206</v>
      </c>
      <c r="B71" s="23" t="s">
        <v>207</v>
      </c>
      <c r="C71" s="22" t="s">
        <v>512</v>
      </c>
      <c r="D71" s="22" t="s">
        <v>302</v>
      </c>
      <c r="E71" s="22" t="s">
        <v>308</v>
      </c>
      <c r="F71" s="22" t="s">
        <v>417</v>
      </c>
      <c r="G71" s="22" t="s">
        <v>450</v>
      </c>
      <c r="H71" s="22" t="s">
        <v>470</v>
      </c>
      <c r="I71" s="22" t="s">
        <v>473</v>
      </c>
      <c r="J71" s="22" t="s">
        <v>456</v>
      </c>
      <c r="K71" s="22" t="s">
        <v>425</v>
      </c>
    </row>
    <row r="72" spans="1:15" ht="12" customHeight="1">
      <c r="A72" s="22" t="s">
        <v>148</v>
      </c>
      <c r="B72" s="23" t="s">
        <v>149</v>
      </c>
      <c r="C72" s="22" t="s">
        <v>513</v>
      </c>
      <c r="D72" s="22" t="s">
        <v>310</v>
      </c>
      <c r="E72" s="22" t="s">
        <v>311</v>
      </c>
      <c r="F72" s="22" t="s">
        <v>425</v>
      </c>
      <c r="G72" s="22" t="s">
        <v>419</v>
      </c>
      <c r="H72" s="22" t="s">
        <v>420</v>
      </c>
      <c r="I72" s="22" t="s">
        <v>454</v>
      </c>
      <c r="J72" s="22" t="s">
        <v>422</v>
      </c>
      <c r="K72" s="22" t="s">
        <v>423</v>
      </c>
    </row>
    <row r="73" spans="1:15" ht="11.25" customHeight="1">
      <c r="A73" s="22" t="s">
        <v>183</v>
      </c>
      <c r="B73" s="23" t="s">
        <v>184</v>
      </c>
      <c r="C73" s="22" t="s">
        <v>514</v>
      </c>
      <c r="D73" s="22" t="s">
        <v>418</v>
      </c>
      <c r="E73" s="22" t="s">
        <v>450</v>
      </c>
      <c r="F73" s="22" t="s">
        <v>423</v>
      </c>
      <c r="G73" s="22" t="s">
        <v>427</v>
      </c>
      <c r="H73" s="22" t="s">
        <v>428</v>
      </c>
      <c r="I73" s="22" t="s">
        <v>457</v>
      </c>
      <c r="J73" s="22" t="s">
        <v>430</v>
      </c>
      <c r="K73" s="22" t="s">
        <v>431</v>
      </c>
    </row>
    <row r="74" spans="1:15" ht="12" customHeight="1">
      <c r="A74" s="22" t="s">
        <v>294</v>
      </c>
      <c r="B74" s="23" t="s">
        <v>295</v>
      </c>
      <c r="C74" s="22" t="s">
        <v>515</v>
      </c>
      <c r="D74" s="22" t="s">
        <v>426</v>
      </c>
      <c r="E74" s="22" t="s">
        <v>419</v>
      </c>
      <c r="F74" s="22" t="s">
        <v>431</v>
      </c>
      <c r="G74" s="22" t="s">
        <v>434</v>
      </c>
      <c r="H74" s="22" t="s">
        <v>435</v>
      </c>
      <c r="I74" s="22" t="s">
        <v>459</v>
      </c>
      <c r="J74" s="22" t="s">
        <v>437</v>
      </c>
      <c r="K74" s="22" t="s">
        <v>438</v>
      </c>
    </row>
    <row r="75" spans="1:15" ht="12" customHeight="1">
      <c r="A75" s="24"/>
      <c r="B75" s="28"/>
      <c r="C75" s="24"/>
      <c r="D75" s="24"/>
      <c r="E75" s="24"/>
      <c r="F75" s="24"/>
      <c r="G75" s="24"/>
      <c r="H75" s="24"/>
      <c r="I75" s="24"/>
      <c r="J75" s="24"/>
      <c r="K75" s="24"/>
    </row>
    <row r="76" spans="1:15" ht="12" customHeight="1"/>
    <row r="77" spans="1:15" s="31" customFormat="1" ht="12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12" customHeight="1">
      <c r="A78" s="56" t="s">
        <v>185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30"/>
      <c r="O78" s="30"/>
    </row>
    <row r="79" spans="1:15">
      <c r="A79" s="58" t="s">
        <v>64</v>
      </c>
      <c r="B79" s="58" t="s">
        <v>64</v>
      </c>
      <c r="C79" s="58" t="s">
        <v>65</v>
      </c>
      <c r="D79" s="58" t="s">
        <v>152</v>
      </c>
      <c r="E79" s="58" t="s">
        <v>73</v>
      </c>
      <c r="F79" s="58" t="s">
        <v>182</v>
      </c>
      <c r="G79" s="58" t="s">
        <v>88</v>
      </c>
      <c r="H79" s="58" t="s">
        <v>181</v>
      </c>
      <c r="I79" s="58" t="s">
        <v>87</v>
      </c>
      <c r="J79" s="58" t="s">
        <v>180</v>
      </c>
      <c r="K79" s="58" t="s">
        <v>86</v>
      </c>
      <c r="L79" s="64" t="s">
        <v>186</v>
      </c>
      <c r="M79" s="65" t="s">
        <v>89</v>
      </c>
    </row>
    <row r="80" spans="1:15">
      <c r="A80" s="58" t="s">
        <v>64</v>
      </c>
      <c r="B80" s="58" t="s">
        <v>64</v>
      </c>
      <c r="C80" s="58" t="s">
        <v>65</v>
      </c>
      <c r="D80" s="42" t="s">
        <v>67</v>
      </c>
      <c r="E80" s="42" t="s">
        <v>68</v>
      </c>
      <c r="F80" s="42" t="s">
        <v>66</v>
      </c>
      <c r="G80" s="42" t="s">
        <v>67</v>
      </c>
      <c r="H80" s="42" t="s">
        <v>68</v>
      </c>
      <c r="I80" s="42" t="s">
        <v>72</v>
      </c>
      <c r="J80" s="42" t="s">
        <v>71</v>
      </c>
      <c r="K80" s="42" t="s">
        <v>66</v>
      </c>
      <c r="L80" s="42" t="s">
        <v>68</v>
      </c>
      <c r="M80" s="42" t="s">
        <v>69</v>
      </c>
    </row>
    <row r="81" spans="1:15" s="30" customFormat="1" ht="12" customHeight="1">
      <c r="A81" s="22" t="s">
        <v>516</v>
      </c>
      <c r="B81" s="23" t="s">
        <v>517</v>
      </c>
      <c r="C81" s="22" t="s">
        <v>518</v>
      </c>
      <c r="D81" s="48" t="s">
        <v>306</v>
      </c>
      <c r="E81" s="48" t="s">
        <v>306</v>
      </c>
      <c r="F81" s="48" t="s">
        <v>305</v>
      </c>
      <c r="G81" s="48" t="s">
        <v>310</v>
      </c>
      <c r="H81" s="48" t="s">
        <v>311</v>
      </c>
      <c r="I81" s="48" t="s">
        <v>313</v>
      </c>
      <c r="J81" s="48" t="s">
        <v>416</v>
      </c>
      <c r="K81" s="48" t="s">
        <v>417</v>
      </c>
      <c r="L81" s="48" t="s">
        <v>450</v>
      </c>
      <c r="M81" s="22" t="s">
        <v>450</v>
      </c>
      <c r="N81" s="21"/>
      <c r="O81" s="21"/>
    </row>
    <row r="82" spans="1:15" s="30" customFormat="1" ht="12" customHeight="1">
      <c r="A82" s="22" t="s">
        <v>519</v>
      </c>
      <c r="B82" s="23" t="s">
        <v>520</v>
      </c>
      <c r="C82" s="22" t="s">
        <v>521</v>
      </c>
      <c r="D82" s="48" t="s">
        <v>302</v>
      </c>
      <c r="E82" s="48" t="s">
        <v>308</v>
      </c>
      <c r="F82" s="48" t="s">
        <v>417</v>
      </c>
      <c r="G82" s="48" t="s">
        <v>418</v>
      </c>
      <c r="H82" s="48" t="s">
        <v>450</v>
      </c>
      <c r="I82" s="48" t="s">
        <v>432</v>
      </c>
      <c r="J82" s="48" t="s">
        <v>473</v>
      </c>
      <c r="K82" s="48" t="s">
        <v>425</v>
      </c>
      <c r="L82" s="48" t="s">
        <v>426</v>
      </c>
      <c r="M82" s="22" t="s">
        <v>419</v>
      </c>
      <c r="N82" s="21"/>
      <c r="O82" s="21"/>
    </row>
    <row r="83" spans="1:15" ht="12" customHeight="1">
      <c r="A83" s="22" t="s">
        <v>522</v>
      </c>
      <c r="B83" s="23" t="s">
        <v>523</v>
      </c>
      <c r="C83" s="22" t="s">
        <v>524</v>
      </c>
      <c r="D83" s="48" t="s">
        <v>311</v>
      </c>
      <c r="E83" s="48" t="s">
        <v>311</v>
      </c>
      <c r="F83" s="48" t="s">
        <v>425</v>
      </c>
      <c r="G83" s="48" t="s">
        <v>426</v>
      </c>
      <c r="H83" s="48" t="s">
        <v>419</v>
      </c>
      <c r="I83" s="48" t="s">
        <v>421</v>
      </c>
      <c r="J83" s="48" t="s">
        <v>422</v>
      </c>
      <c r="K83" s="48" t="s">
        <v>423</v>
      </c>
      <c r="L83" s="48" t="s">
        <v>427</v>
      </c>
      <c r="M83" s="22" t="s">
        <v>427</v>
      </c>
    </row>
    <row r="84" spans="1:15" ht="12" customHeight="1">
      <c r="A84" s="22" t="s">
        <v>525</v>
      </c>
      <c r="B84" s="23" t="s">
        <v>526</v>
      </c>
      <c r="C84" s="22" t="s">
        <v>527</v>
      </c>
      <c r="D84" s="48" t="s">
        <v>450</v>
      </c>
      <c r="E84" s="48" t="s">
        <v>450</v>
      </c>
      <c r="F84" s="48" t="s">
        <v>423</v>
      </c>
      <c r="G84" s="48" t="s">
        <v>433</v>
      </c>
      <c r="H84" s="48" t="s">
        <v>427</v>
      </c>
      <c r="I84" s="48" t="s">
        <v>429</v>
      </c>
      <c r="J84" s="48" t="s">
        <v>457</v>
      </c>
      <c r="K84" s="48" t="s">
        <v>431</v>
      </c>
      <c r="L84" s="48" t="s">
        <v>434</v>
      </c>
      <c r="M84" s="22" t="s">
        <v>434</v>
      </c>
    </row>
    <row r="85" spans="1:15" ht="12" customHeight="1">
      <c r="A85" s="22" t="s">
        <v>230</v>
      </c>
      <c r="B85" s="23" t="s">
        <v>231</v>
      </c>
      <c r="C85" s="22" t="s">
        <v>528</v>
      </c>
      <c r="D85" s="48" t="s">
        <v>419</v>
      </c>
      <c r="E85" s="48" t="s">
        <v>419</v>
      </c>
      <c r="F85" s="48" t="s">
        <v>431</v>
      </c>
      <c r="G85" s="48" t="s">
        <v>442</v>
      </c>
      <c r="H85" s="48" t="s">
        <v>434</v>
      </c>
      <c r="I85" s="48" t="s">
        <v>436</v>
      </c>
      <c r="J85" s="48" t="s">
        <v>437</v>
      </c>
      <c r="K85" s="48" t="s">
        <v>438</v>
      </c>
      <c r="L85" s="48" t="s">
        <v>443</v>
      </c>
      <c r="M85" s="22" t="s">
        <v>443</v>
      </c>
    </row>
    <row r="86" spans="1:15" ht="12" customHeight="1">
      <c r="A86" s="24"/>
      <c r="B86" s="28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5" ht="12" customHeight="1"/>
    <row r="88" spans="1:15" ht="12" customHeight="1"/>
    <row r="89" spans="1:15" ht="12" customHeight="1"/>
    <row r="90" spans="1:15" ht="12" customHeight="1">
      <c r="A90" s="67" t="s">
        <v>187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>
      <c r="A91" s="58" t="s">
        <v>64</v>
      </c>
      <c r="B91" s="58" t="s">
        <v>64</v>
      </c>
      <c r="C91" s="58" t="s">
        <v>65</v>
      </c>
      <c r="D91" s="58" t="s">
        <v>157</v>
      </c>
      <c r="E91" s="58" t="s">
        <v>59</v>
      </c>
      <c r="F91" s="58" t="s">
        <v>158</v>
      </c>
      <c r="G91" s="58" t="s">
        <v>60</v>
      </c>
      <c r="H91" s="58" t="s">
        <v>159</v>
      </c>
      <c r="I91" s="58" t="s">
        <v>61</v>
      </c>
      <c r="J91" s="58" t="s">
        <v>188</v>
      </c>
      <c r="K91" s="58" t="s">
        <v>90</v>
      </c>
      <c r="L91" s="58" t="s">
        <v>189</v>
      </c>
      <c r="M91" s="58" t="s">
        <v>91</v>
      </c>
      <c r="N91" s="58" t="s">
        <v>190</v>
      </c>
      <c r="O91" s="58" t="s">
        <v>92</v>
      </c>
    </row>
    <row r="92" spans="1:15">
      <c r="A92" s="58" t="s">
        <v>64</v>
      </c>
      <c r="B92" s="58" t="s">
        <v>64</v>
      </c>
      <c r="C92" s="58" t="s">
        <v>65</v>
      </c>
      <c r="D92" s="42" t="s">
        <v>66</v>
      </c>
      <c r="E92" s="42" t="s">
        <v>67</v>
      </c>
      <c r="F92" s="42" t="s">
        <v>67</v>
      </c>
      <c r="G92" s="42" t="s">
        <v>68</v>
      </c>
      <c r="H92" s="42" t="s">
        <v>68</v>
      </c>
      <c r="I92" s="42" t="s">
        <v>69</v>
      </c>
      <c r="J92" s="42" t="s">
        <v>71</v>
      </c>
      <c r="K92" s="42" t="s">
        <v>67</v>
      </c>
      <c r="L92" s="42" t="s">
        <v>67</v>
      </c>
      <c r="M92" s="42" t="s">
        <v>69</v>
      </c>
      <c r="N92" s="42" t="s">
        <v>71</v>
      </c>
      <c r="O92" s="42" t="s">
        <v>68</v>
      </c>
    </row>
    <row r="93" spans="1:15" ht="12" customHeight="1">
      <c r="A93" s="22" t="s">
        <v>529</v>
      </c>
      <c r="B93" s="23" t="s">
        <v>530</v>
      </c>
      <c r="C93" s="22" t="s">
        <v>531</v>
      </c>
      <c r="D93" s="22" t="s">
        <v>273</v>
      </c>
      <c r="E93" s="22" t="s">
        <v>297</v>
      </c>
      <c r="F93" s="22" t="s">
        <v>302</v>
      </c>
      <c r="G93" s="22" t="s">
        <v>308</v>
      </c>
      <c r="H93" s="22" t="s">
        <v>308</v>
      </c>
      <c r="I93" s="22" t="s">
        <v>303</v>
      </c>
      <c r="J93" s="22" t="s">
        <v>422</v>
      </c>
      <c r="K93" s="22" t="s">
        <v>433</v>
      </c>
      <c r="L93" s="22" t="s">
        <v>433</v>
      </c>
      <c r="M93" s="22" t="s">
        <v>428</v>
      </c>
      <c r="N93" s="22" t="s">
        <v>429</v>
      </c>
      <c r="O93" s="22" t="s">
        <v>431</v>
      </c>
    </row>
    <row r="94" spans="1:15" ht="12" customHeight="1">
      <c r="A94" s="22" t="s">
        <v>532</v>
      </c>
      <c r="B94" s="23" t="s">
        <v>533</v>
      </c>
      <c r="C94" s="22" t="s">
        <v>534</v>
      </c>
      <c r="D94" s="22" t="s">
        <v>300</v>
      </c>
      <c r="E94" s="22" t="s">
        <v>302</v>
      </c>
      <c r="F94" s="22" t="s">
        <v>310</v>
      </c>
      <c r="G94" s="22" t="s">
        <v>311</v>
      </c>
      <c r="H94" s="22" t="s">
        <v>311</v>
      </c>
      <c r="I94" s="22" t="s">
        <v>312</v>
      </c>
      <c r="J94" s="22" t="s">
        <v>430</v>
      </c>
      <c r="K94" s="22" t="s">
        <v>442</v>
      </c>
      <c r="L94" s="22" t="s">
        <v>442</v>
      </c>
      <c r="M94" s="22" t="s">
        <v>435</v>
      </c>
      <c r="N94" s="22" t="s">
        <v>436</v>
      </c>
      <c r="O94" s="22" t="s">
        <v>438</v>
      </c>
    </row>
    <row r="95" spans="1:15" ht="12" customHeight="1">
      <c r="A95" s="22" t="s">
        <v>535</v>
      </c>
      <c r="B95" s="23" t="s">
        <v>144</v>
      </c>
      <c r="C95" s="22" t="s">
        <v>296</v>
      </c>
      <c r="D95" s="48" t="s">
        <v>305</v>
      </c>
      <c r="E95" s="48" t="s">
        <v>310</v>
      </c>
      <c r="F95" s="48" t="s">
        <v>418</v>
      </c>
      <c r="G95" s="48" t="s">
        <v>450</v>
      </c>
      <c r="H95" s="48" t="s">
        <v>450</v>
      </c>
      <c r="I95" s="48" t="s">
        <v>470</v>
      </c>
      <c r="J95" s="48" t="s">
        <v>437</v>
      </c>
      <c r="K95" s="48" t="s">
        <v>460</v>
      </c>
      <c r="L95" s="48" t="s">
        <v>460</v>
      </c>
      <c r="M95" s="48" t="s">
        <v>444</v>
      </c>
      <c r="N95" s="48" t="s">
        <v>445</v>
      </c>
      <c r="O95" s="48" t="s">
        <v>447</v>
      </c>
    </row>
    <row r="96" spans="1:15" ht="12" customHeight="1">
      <c r="A96" s="22" t="s">
        <v>536</v>
      </c>
      <c r="B96" s="23" t="s">
        <v>537</v>
      </c>
      <c r="C96" s="22" t="s">
        <v>538</v>
      </c>
      <c r="D96" s="48" t="s">
        <v>425</v>
      </c>
      <c r="E96" s="48" t="s">
        <v>426</v>
      </c>
      <c r="F96" s="48" t="s">
        <v>433</v>
      </c>
      <c r="G96" s="48" t="s">
        <v>427</v>
      </c>
      <c r="H96" s="48" t="s">
        <v>427</v>
      </c>
      <c r="I96" s="48" t="s">
        <v>428</v>
      </c>
      <c r="J96" s="48" t="s">
        <v>539</v>
      </c>
      <c r="K96" s="48" t="s">
        <v>540</v>
      </c>
      <c r="L96" s="48" t="s">
        <v>540</v>
      </c>
      <c r="M96" s="48" t="s">
        <v>541</v>
      </c>
      <c r="N96" s="48" t="s">
        <v>542</v>
      </c>
      <c r="O96" s="48" t="s">
        <v>543</v>
      </c>
    </row>
    <row r="97" spans="1:15" ht="12" customHeight="1">
      <c r="A97" s="22" t="s">
        <v>544</v>
      </c>
      <c r="B97" s="23" t="s">
        <v>545</v>
      </c>
      <c r="C97" s="22" t="s">
        <v>546</v>
      </c>
      <c r="D97" s="48" t="s">
        <v>422</v>
      </c>
      <c r="E97" s="48" t="s">
        <v>423</v>
      </c>
      <c r="F97" s="48" t="s">
        <v>431</v>
      </c>
      <c r="G97" s="48" t="s">
        <v>431</v>
      </c>
      <c r="H97" s="48" t="s">
        <v>442</v>
      </c>
      <c r="I97" s="48" t="s">
        <v>442</v>
      </c>
      <c r="J97" s="48" t="s">
        <v>547</v>
      </c>
      <c r="K97" s="48" t="s">
        <v>548</v>
      </c>
      <c r="L97" s="48" t="s">
        <v>543</v>
      </c>
      <c r="M97" s="48" t="s">
        <v>549</v>
      </c>
      <c r="N97" s="48" t="s">
        <v>549</v>
      </c>
      <c r="O97" s="48" t="s">
        <v>550</v>
      </c>
    </row>
    <row r="98" spans="1:15" ht="12" customHeight="1"/>
    <row r="99" spans="1:15" ht="12" customHeight="1"/>
    <row r="100" spans="1:15">
      <c r="A100" s="61" t="s">
        <v>208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3"/>
    </row>
    <row r="101" spans="1:15">
      <c r="A101" s="58" t="s">
        <v>64</v>
      </c>
      <c r="B101" s="58" t="s">
        <v>64</v>
      </c>
      <c r="C101" s="58" t="s">
        <v>65</v>
      </c>
      <c r="D101" s="58" t="s">
        <v>191</v>
      </c>
      <c r="E101" s="58" t="s">
        <v>93</v>
      </c>
      <c r="F101" s="58" t="s">
        <v>158</v>
      </c>
      <c r="G101" s="58" t="s">
        <v>60</v>
      </c>
      <c r="H101" s="64" t="s">
        <v>192</v>
      </c>
      <c r="I101" s="65"/>
      <c r="J101" s="58" t="s">
        <v>190</v>
      </c>
      <c r="K101" s="58" t="s">
        <v>92</v>
      </c>
      <c r="L101" s="58" t="s">
        <v>193</v>
      </c>
      <c r="M101" s="58" t="s">
        <v>94</v>
      </c>
    </row>
    <row r="102" spans="1:15" ht="14.25" customHeight="1">
      <c r="A102" s="58" t="s">
        <v>64</v>
      </c>
      <c r="B102" s="58" t="s">
        <v>64</v>
      </c>
      <c r="C102" s="58" t="s">
        <v>65</v>
      </c>
      <c r="D102" s="42" t="s">
        <v>68</v>
      </c>
      <c r="E102" s="42" t="s">
        <v>194</v>
      </c>
      <c r="F102" s="42" t="s">
        <v>71</v>
      </c>
      <c r="G102" s="42" t="s">
        <v>164</v>
      </c>
      <c r="H102" s="42" t="s">
        <v>66</v>
      </c>
      <c r="I102" s="42" t="s">
        <v>67</v>
      </c>
      <c r="J102" s="42" t="s">
        <v>68</v>
      </c>
      <c r="K102" s="42" t="s">
        <v>69</v>
      </c>
      <c r="L102" s="42" t="s">
        <v>72</v>
      </c>
      <c r="M102" s="42" t="s">
        <v>70</v>
      </c>
    </row>
    <row r="103" spans="1:15" ht="12" customHeight="1">
      <c r="A103" s="22" t="s">
        <v>551</v>
      </c>
      <c r="B103" s="23" t="s">
        <v>552</v>
      </c>
      <c r="C103" s="22" t="s">
        <v>553</v>
      </c>
      <c r="D103" s="22" t="s">
        <v>269</v>
      </c>
      <c r="E103" s="22" t="s">
        <v>270</v>
      </c>
      <c r="F103" s="22" t="s">
        <v>301</v>
      </c>
      <c r="G103" s="22" t="s">
        <v>301</v>
      </c>
      <c r="H103" s="22" t="s">
        <v>423</v>
      </c>
      <c r="I103" s="22" t="s">
        <v>433</v>
      </c>
      <c r="J103" s="22" t="s">
        <v>427</v>
      </c>
      <c r="K103" s="22" t="s">
        <v>428</v>
      </c>
      <c r="L103" s="22" t="s">
        <v>457</v>
      </c>
      <c r="M103" s="22" t="s">
        <v>430</v>
      </c>
    </row>
    <row r="104" spans="1:15" ht="12" customHeight="1">
      <c r="A104" s="22" t="s">
        <v>554</v>
      </c>
      <c r="B104" s="23" t="s">
        <v>555</v>
      </c>
      <c r="C104" s="22" t="s">
        <v>453</v>
      </c>
      <c r="D104" s="22" t="s">
        <v>306</v>
      </c>
      <c r="E104" s="22" t="s">
        <v>298</v>
      </c>
      <c r="F104" s="22" t="s">
        <v>327</v>
      </c>
      <c r="G104" s="22" t="s">
        <v>327</v>
      </c>
      <c r="H104" s="22" t="s">
        <v>431</v>
      </c>
      <c r="I104" s="22" t="s">
        <v>442</v>
      </c>
      <c r="J104" s="22" t="s">
        <v>434</v>
      </c>
      <c r="K104" s="22" t="s">
        <v>435</v>
      </c>
      <c r="L104" s="22" t="s">
        <v>459</v>
      </c>
      <c r="M104" s="22" t="s">
        <v>437</v>
      </c>
    </row>
    <row r="105" spans="1:15" ht="12" customHeight="1">
      <c r="A105" s="22" t="s">
        <v>556</v>
      </c>
      <c r="B105" s="23" t="s">
        <v>557</v>
      </c>
      <c r="C105" s="22" t="s">
        <v>558</v>
      </c>
      <c r="D105" s="22" t="s">
        <v>308</v>
      </c>
      <c r="E105" s="22" t="s">
        <v>303</v>
      </c>
      <c r="F105" s="22" t="s">
        <v>416</v>
      </c>
      <c r="G105" s="22" t="s">
        <v>416</v>
      </c>
      <c r="H105" s="22" t="s">
        <v>438</v>
      </c>
      <c r="I105" s="22" t="s">
        <v>460</v>
      </c>
      <c r="J105" s="22" t="s">
        <v>443</v>
      </c>
      <c r="K105" s="22" t="s">
        <v>444</v>
      </c>
      <c r="L105" s="22" t="s">
        <v>464</v>
      </c>
      <c r="M105" s="22" t="s">
        <v>446</v>
      </c>
    </row>
    <row r="106" spans="1:15" ht="12" customHeight="1">
      <c r="A106" s="22" t="s">
        <v>559</v>
      </c>
      <c r="B106" s="23" t="s">
        <v>560</v>
      </c>
      <c r="C106" s="22" t="s">
        <v>561</v>
      </c>
      <c r="D106" s="22" t="s">
        <v>311</v>
      </c>
      <c r="E106" s="22" t="s">
        <v>312</v>
      </c>
      <c r="F106" s="22" t="s">
        <v>456</v>
      </c>
      <c r="G106" s="22" t="s">
        <v>456</v>
      </c>
      <c r="H106" s="22" t="s">
        <v>447</v>
      </c>
      <c r="I106" s="22" t="s">
        <v>465</v>
      </c>
      <c r="J106" s="22" t="s">
        <v>466</v>
      </c>
      <c r="K106" s="22" t="s">
        <v>562</v>
      </c>
      <c r="L106" s="22" t="s">
        <v>563</v>
      </c>
      <c r="M106" s="22" t="s">
        <v>539</v>
      </c>
    </row>
    <row r="107" spans="1:15" ht="12" customHeight="1">
      <c r="A107" s="22" t="s">
        <v>232</v>
      </c>
      <c r="B107" s="23" t="s">
        <v>233</v>
      </c>
      <c r="C107" s="22" t="s">
        <v>564</v>
      </c>
      <c r="D107" s="22" t="s">
        <v>450</v>
      </c>
      <c r="E107" s="22" t="s">
        <v>450</v>
      </c>
      <c r="F107" s="22" t="s">
        <v>422</v>
      </c>
      <c r="G107" s="22" t="s">
        <v>422</v>
      </c>
      <c r="H107" s="22" t="s">
        <v>565</v>
      </c>
      <c r="I107" s="22" t="s">
        <v>540</v>
      </c>
      <c r="J107" s="22" t="s">
        <v>566</v>
      </c>
      <c r="K107" s="22" t="s">
        <v>541</v>
      </c>
      <c r="L107" s="22" t="s">
        <v>547</v>
      </c>
      <c r="M107" s="22" t="s">
        <v>548</v>
      </c>
    </row>
    <row r="108" spans="1:15" ht="12" customHeight="1"/>
    <row r="109" spans="1:15" ht="12" customHeight="1"/>
    <row r="110" spans="1:15" ht="12" customHeight="1">
      <c r="A110" s="59" t="s">
        <v>567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5" ht="12" customHeight="1">
      <c r="A111" s="58" t="s">
        <v>64</v>
      </c>
      <c r="B111" s="58" t="s">
        <v>64</v>
      </c>
      <c r="C111" s="58" t="s">
        <v>65</v>
      </c>
      <c r="D111" s="58" t="s">
        <v>195</v>
      </c>
      <c r="E111" s="58" t="s">
        <v>95</v>
      </c>
      <c r="F111" s="58" t="s">
        <v>196</v>
      </c>
      <c r="G111" s="58" t="s">
        <v>60</v>
      </c>
      <c r="H111" s="58" t="s">
        <v>197</v>
      </c>
      <c r="I111" s="58" t="s">
        <v>96</v>
      </c>
    </row>
    <row r="112" spans="1:15" ht="12" customHeight="1">
      <c r="A112" s="58" t="s">
        <v>64</v>
      </c>
      <c r="B112" s="58" t="s">
        <v>64</v>
      </c>
      <c r="C112" s="58" t="s">
        <v>65</v>
      </c>
      <c r="D112" s="42" t="s">
        <v>72</v>
      </c>
      <c r="E112" s="42" t="s">
        <v>72</v>
      </c>
      <c r="F112" s="42" t="s">
        <v>71</v>
      </c>
      <c r="G112" s="42" t="s">
        <v>66</v>
      </c>
      <c r="H112" s="42" t="s">
        <v>71</v>
      </c>
      <c r="I112" s="42" t="s">
        <v>68</v>
      </c>
    </row>
    <row r="113" spans="1:13" ht="12.75" customHeight="1">
      <c r="A113" s="22" t="s">
        <v>315</v>
      </c>
      <c r="B113" s="23" t="s">
        <v>316</v>
      </c>
      <c r="C113" s="22" t="s">
        <v>568</v>
      </c>
      <c r="D113" s="22" t="s">
        <v>271</v>
      </c>
      <c r="E113" s="48" t="s">
        <v>271</v>
      </c>
      <c r="F113" s="22" t="s">
        <v>301</v>
      </c>
      <c r="G113" s="22" t="s">
        <v>300</v>
      </c>
      <c r="H113" s="22" t="s">
        <v>416</v>
      </c>
      <c r="I113" s="22" t="s">
        <v>450</v>
      </c>
    </row>
    <row r="114" spans="1:13" ht="12" customHeight="1">
      <c r="A114" s="22" t="s">
        <v>234</v>
      </c>
      <c r="B114" s="23" t="s">
        <v>235</v>
      </c>
      <c r="C114" s="22" t="s">
        <v>569</v>
      </c>
      <c r="D114" s="22" t="s">
        <v>304</v>
      </c>
      <c r="E114" s="22" t="s">
        <v>304</v>
      </c>
      <c r="F114" s="22" t="s">
        <v>416</v>
      </c>
      <c r="G114" s="22" t="s">
        <v>417</v>
      </c>
      <c r="H114" s="22" t="s">
        <v>422</v>
      </c>
      <c r="I114" s="22" t="s">
        <v>427</v>
      </c>
    </row>
    <row r="115" spans="1:13" ht="12" customHeight="1">
      <c r="A115" s="22" t="s">
        <v>570</v>
      </c>
      <c r="B115" s="23" t="s">
        <v>571</v>
      </c>
      <c r="C115" s="22" t="s">
        <v>572</v>
      </c>
      <c r="D115" s="22" t="s">
        <v>313</v>
      </c>
      <c r="E115" s="22" t="s">
        <v>313</v>
      </c>
      <c r="F115" s="22" t="s">
        <v>456</v>
      </c>
      <c r="G115" s="22" t="s">
        <v>425</v>
      </c>
      <c r="H115" s="22" t="s">
        <v>430</v>
      </c>
      <c r="I115" s="22" t="s">
        <v>434</v>
      </c>
    </row>
    <row r="116" spans="1:13" ht="12" customHeight="1">
      <c r="A116" s="22" t="s">
        <v>573</v>
      </c>
      <c r="B116" s="23" t="s">
        <v>574</v>
      </c>
      <c r="C116" s="22" t="s">
        <v>317</v>
      </c>
      <c r="D116" s="22" t="s">
        <v>421</v>
      </c>
      <c r="E116" s="22" t="s">
        <v>421</v>
      </c>
      <c r="F116" s="22" t="s">
        <v>430</v>
      </c>
      <c r="G116" s="22" t="s">
        <v>431</v>
      </c>
      <c r="H116" s="22" t="s">
        <v>446</v>
      </c>
      <c r="I116" s="22" t="s">
        <v>466</v>
      </c>
    </row>
    <row r="117" spans="1:13" ht="12" customHeight="1">
      <c r="A117" s="24"/>
      <c r="B117" s="24"/>
      <c r="C117" s="24"/>
      <c r="D117" s="32"/>
      <c r="E117" s="32"/>
      <c r="F117" s="32"/>
      <c r="G117" s="32"/>
      <c r="H117" s="32"/>
      <c r="I117" s="32"/>
      <c r="J117" s="32"/>
      <c r="K117" s="32"/>
    </row>
    <row r="118" spans="1:13" ht="12" customHeight="1">
      <c r="A118" s="24"/>
      <c r="B118" s="24"/>
      <c r="C118" s="24"/>
      <c r="D118" s="32"/>
      <c r="E118" s="32"/>
      <c r="F118" s="32"/>
      <c r="G118" s="32"/>
      <c r="H118" s="32"/>
      <c r="I118" s="32"/>
      <c r="J118" s="32"/>
      <c r="K118" s="32"/>
    </row>
    <row r="119" spans="1:13" ht="12" customHeight="1">
      <c r="A119" s="76" t="s">
        <v>236</v>
      </c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</row>
    <row r="120" spans="1:13" ht="12.75" customHeight="1">
      <c r="A120" s="43" t="s">
        <v>129</v>
      </c>
      <c r="B120" s="78" t="s">
        <v>129</v>
      </c>
      <c r="C120" s="78" t="s">
        <v>130</v>
      </c>
      <c r="D120" s="78" t="s">
        <v>195</v>
      </c>
      <c r="E120" s="78"/>
      <c r="F120" s="78" t="s">
        <v>196</v>
      </c>
      <c r="G120" s="78"/>
      <c r="H120" s="78" t="s">
        <v>198</v>
      </c>
      <c r="I120" s="78"/>
      <c r="J120" s="78" t="s">
        <v>199</v>
      </c>
      <c r="K120" s="78"/>
      <c r="L120" s="78" t="s">
        <v>200</v>
      </c>
      <c r="M120" s="78"/>
    </row>
    <row r="121" spans="1:13" ht="12" customHeight="1">
      <c r="A121" s="43" t="s">
        <v>131</v>
      </c>
      <c r="B121" s="78"/>
      <c r="C121" s="78"/>
      <c r="D121" s="43" t="s">
        <v>69</v>
      </c>
      <c r="E121" s="43" t="s">
        <v>72</v>
      </c>
      <c r="F121" s="43" t="s">
        <v>70</v>
      </c>
      <c r="G121" s="43" t="s">
        <v>70</v>
      </c>
      <c r="H121" s="43" t="s">
        <v>66</v>
      </c>
      <c r="I121" s="43" t="s">
        <v>66</v>
      </c>
      <c r="J121" s="43" t="s">
        <v>72</v>
      </c>
      <c r="K121" s="43" t="s">
        <v>70</v>
      </c>
      <c r="L121" s="43" t="s">
        <v>70</v>
      </c>
      <c r="M121" s="43" t="s">
        <v>67</v>
      </c>
    </row>
    <row r="122" spans="1:13" ht="12" customHeight="1">
      <c r="A122" s="22" t="s">
        <v>209</v>
      </c>
      <c r="B122" s="23" t="s">
        <v>210</v>
      </c>
      <c r="C122" s="22" t="s">
        <v>575</v>
      </c>
      <c r="D122" s="22" t="s">
        <v>270</v>
      </c>
      <c r="E122" s="22" t="s">
        <v>271</v>
      </c>
      <c r="F122" s="22" t="s">
        <v>307</v>
      </c>
      <c r="G122" s="22" t="s">
        <v>307</v>
      </c>
      <c r="H122" s="22" t="s">
        <v>300</v>
      </c>
      <c r="I122" s="22" t="s">
        <v>300</v>
      </c>
      <c r="J122" s="22" t="s">
        <v>304</v>
      </c>
      <c r="K122" s="22" t="s">
        <v>309</v>
      </c>
      <c r="L122" s="22" t="s">
        <v>314</v>
      </c>
      <c r="M122" s="22" t="s">
        <v>418</v>
      </c>
    </row>
    <row r="123" spans="1:13" ht="12" customHeight="1">
      <c r="A123" s="22" t="s">
        <v>576</v>
      </c>
      <c r="B123" s="23" t="s">
        <v>577</v>
      </c>
      <c r="C123" s="22" t="s">
        <v>578</v>
      </c>
      <c r="D123" s="22" t="s">
        <v>298</v>
      </c>
      <c r="E123" s="22" t="s">
        <v>299</v>
      </c>
      <c r="F123" s="22" t="s">
        <v>309</v>
      </c>
      <c r="G123" s="22" t="s">
        <v>309</v>
      </c>
      <c r="H123" s="22" t="s">
        <v>305</v>
      </c>
      <c r="I123" s="22" t="s">
        <v>305</v>
      </c>
      <c r="J123" s="22" t="s">
        <v>313</v>
      </c>
      <c r="K123" s="22" t="s">
        <v>314</v>
      </c>
      <c r="L123" s="22" t="s">
        <v>473</v>
      </c>
      <c r="M123" s="22" t="s">
        <v>426</v>
      </c>
    </row>
    <row r="124" spans="1:13" ht="12" customHeight="1">
      <c r="A124" s="22" t="s">
        <v>318</v>
      </c>
      <c r="B124" s="23" t="s">
        <v>319</v>
      </c>
      <c r="C124" s="22" t="s">
        <v>579</v>
      </c>
      <c r="D124" s="22" t="s">
        <v>303</v>
      </c>
      <c r="E124" s="22" t="s">
        <v>304</v>
      </c>
      <c r="F124" s="22" t="s">
        <v>314</v>
      </c>
      <c r="G124" s="22" t="s">
        <v>314</v>
      </c>
      <c r="H124" s="22" t="s">
        <v>417</v>
      </c>
      <c r="I124" s="22" t="s">
        <v>417</v>
      </c>
      <c r="J124" s="22" t="s">
        <v>432</v>
      </c>
      <c r="K124" s="22" t="s">
        <v>473</v>
      </c>
      <c r="L124" s="22" t="s">
        <v>454</v>
      </c>
      <c r="M124" s="22" t="s">
        <v>433</v>
      </c>
    </row>
    <row r="125" spans="1:13" ht="12" customHeight="1">
      <c r="A125" s="22" t="s">
        <v>237</v>
      </c>
      <c r="B125" s="23" t="s">
        <v>238</v>
      </c>
      <c r="C125" s="22" t="s">
        <v>580</v>
      </c>
      <c r="D125" s="22" t="s">
        <v>312</v>
      </c>
      <c r="E125" s="22" t="s">
        <v>313</v>
      </c>
      <c r="F125" s="22" t="s">
        <v>473</v>
      </c>
      <c r="G125" s="22" t="s">
        <v>473</v>
      </c>
      <c r="H125" s="22" t="s">
        <v>425</v>
      </c>
      <c r="I125" s="22" t="s">
        <v>425</v>
      </c>
      <c r="J125" s="22" t="s">
        <v>421</v>
      </c>
      <c r="K125" s="22" t="s">
        <v>454</v>
      </c>
      <c r="L125" s="22" t="s">
        <v>457</v>
      </c>
      <c r="M125" s="22" t="s">
        <v>442</v>
      </c>
    </row>
    <row r="126" spans="1:13" ht="12" customHeight="1">
      <c r="A126" s="22" t="s">
        <v>581</v>
      </c>
      <c r="B126" s="23" t="s">
        <v>582</v>
      </c>
      <c r="C126" s="22" t="s">
        <v>583</v>
      </c>
      <c r="D126" s="48" t="s">
        <v>470</v>
      </c>
      <c r="E126" s="48" t="s">
        <v>432</v>
      </c>
      <c r="F126" s="48" t="s">
        <v>454</v>
      </c>
      <c r="G126" s="48" t="s">
        <v>454</v>
      </c>
      <c r="H126" s="48" t="s">
        <v>423</v>
      </c>
      <c r="I126" s="48" t="s">
        <v>423</v>
      </c>
      <c r="J126" s="48" t="s">
        <v>429</v>
      </c>
      <c r="K126" s="22" t="s">
        <v>457</v>
      </c>
      <c r="L126" s="22" t="s">
        <v>459</v>
      </c>
      <c r="M126" s="22" t="s">
        <v>460</v>
      </c>
    </row>
    <row r="127" spans="1:13" ht="12" customHeight="1">
      <c r="A127" s="22" t="s">
        <v>584</v>
      </c>
      <c r="B127" s="23" t="s">
        <v>585</v>
      </c>
      <c r="C127" s="22" t="s">
        <v>586</v>
      </c>
      <c r="D127" s="48" t="s">
        <v>454</v>
      </c>
      <c r="E127" s="48" t="s">
        <v>422</v>
      </c>
      <c r="F127" s="48" t="s">
        <v>431</v>
      </c>
      <c r="G127" s="48" t="s">
        <v>431</v>
      </c>
      <c r="H127" s="48" t="s">
        <v>434</v>
      </c>
      <c r="I127" s="48" t="s">
        <v>434</v>
      </c>
      <c r="J127" s="48" t="s">
        <v>436</v>
      </c>
      <c r="K127" s="22" t="s">
        <v>459</v>
      </c>
      <c r="L127" s="22" t="s">
        <v>464</v>
      </c>
      <c r="M127" s="22" t="s">
        <v>465</v>
      </c>
    </row>
    <row r="130" spans="1:27" ht="12" customHeight="1">
      <c r="A130" s="67" t="s">
        <v>201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33"/>
      <c r="U130" s="33"/>
    </row>
    <row r="131" spans="1:27" ht="12" customHeight="1">
      <c r="A131" s="58" t="s">
        <v>64</v>
      </c>
      <c r="B131" s="58" t="s">
        <v>64</v>
      </c>
      <c r="C131" s="58" t="s">
        <v>65</v>
      </c>
      <c r="D131" s="58" t="s">
        <v>82</v>
      </c>
      <c r="E131" s="58" t="s">
        <v>82</v>
      </c>
      <c r="F131" s="58" t="s">
        <v>97</v>
      </c>
      <c r="G131" s="58" t="s">
        <v>97</v>
      </c>
      <c r="H131" s="58" t="s">
        <v>98</v>
      </c>
      <c r="I131" s="58" t="s">
        <v>98</v>
      </c>
      <c r="J131" s="58" t="s">
        <v>99</v>
      </c>
      <c r="K131" s="58" t="s">
        <v>99</v>
      </c>
      <c r="L131" s="58" t="s">
        <v>100</v>
      </c>
      <c r="M131" s="58" t="s">
        <v>100</v>
      </c>
      <c r="N131" s="58" t="s">
        <v>101</v>
      </c>
      <c r="O131" s="58" t="s">
        <v>101</v>
      </c>
      <c r="P131" s="58" t="s">
        <v>102</v>
      </c>
      <c r="Q131" s="58" t="s">
        <v>102</v>
      </c>
      <c r="R131" s="58" t="s">
        <v>132</v>
      </c>
      <c r="S131" s="58" t="s">
        <v>132</v>
      </c>
      <c r="T131" s="58" t="s">
        <v>104</v>
      </c>
      <c r="U131" s="58" t="s">
        <v>104</v>
      </c>
    </row>
    <row r="132" spans="1:27" ht="12" customHeight="1">
      <c r="A132" s="58" t="s">
        <v>64</v>
      </c>
      <c r="B132" s="58" t="s">
        <v>64</v>
      </c>
      <c r="C132" s="58" t="s">
        <v>65</v>
      </c>
      <c r="D132" s="42" t="s">
        <v>67</v>
      </c>
      <c r="E132" s="42" t="s">
        <v>68</v>
      </c>
      <c r="F132" s="42" t="s">
        <v>72</v>
      </c>
      <c r="G132" s="42" t="s">
        <v>70</v>
      </c>
      <c r="H132" s="42" t="s">
        <v>70</v>
      </c>
      <c r="I132" s="42" t="s">
        <v>71</v>
      </c>
      <c r="J132" s="42" t="s">
        <v>66</v>
      </c>
      <c r="K132" s="42" t="s">
        <v>66</v>
      </c>
      <c r="L132" s="42" t="s">
        <v>68</v>
      </c>
      <c r="M132" s="42" t="s">
        <v>69</v>
      </c>
      <c r="N132" s="42" t="s">
        <v>70</v>
      </c>
      <c r="O132" s="42" t="s">
        <v>71</v>
      </c>
      <c r="P132" s="42" t="s">
        <v>66</v>
      </c>
      <c r="Q132" s="42" t="s">
        <v>68</v>
      </c>
      <c r="R132" s="42" t="s">
        <v>69</v>
      </c>
      <c r="S132" s="42" t="s">
        <v>72</v>
      </c>
      <c r="T132" s="42" t="s">
        <v>70</v>
      </c>
      <c r="U132" s="42" t="s">
        <v>71</v>
      </c>
    </row>
    <row r="133" spans="1:27" s="25" customFormat="1" ht="12" customHeight="1">
      <c r="A133" s="22" t="s">
        <v>587</v>
      </c>
      <c r="B133" s="23" t="s">
        <v>588</v>
      </c>
      <c r="C133" s="22" t="s">
        <v>589</v>
      </c>
      <c r="D133" s="22" t="s">
        <v>302</v>
      </c>
      <c r="E133" s="22" t="s">
        <v>308</v>
      </c>
      <c r="F133" s="22" t="s">
        <v>304</v>
      </c>
      <c r="G133" s="22" t="s">
        <v>309</v>
      </c>
      <c r="H133" s="22" t="s">
        <v>456</v>
      </c>
      <c r="I133" s="22" t="s">
        <v>425</v>
      </c>
      <c r="J133" s="22" t="s">
        <v>426</v>
      </c>
      <c r="K133" s="22" t="s">
        <v>419</v>
      </c>
      <c r="L133" s="22" t="s">
        <v>427</v>
      </c>
      <c r="M133" s="22" t="s">
        <v>428</v>
      </c>
      <c r="N133" s="22" t="s">
        <v>457</v>
      </c>
      <c r="O133" s="22" t="s">
        <v>430</v>
      </c>
      <c r="P133" s="22" t="s">
        <v>431</v>
      </c>
      <c r="Q133" s="22" t="s">
        <v>434</v>
      </c>
      <c r="R133" s="22" t="s">
        <v>435</v>
      </c>
      <c r="S133" s="22" t="s">
        <v>436</v>
      </c>
      <c r="T133" s="22" t="s">
        <v>459</v>
      </c>
      <c r="U133" s="22" t="s">
        <v>437</v>
      </c>
    </row>
    <row r="134" spans="1:27" ht="12" customHeight="1">
      <c r="A134" s="22" t="s">
        <v>323</v>
      </c>
      <c r="B134" s="23" t="s">
        <v>324</v>
      </c>
      <c r="C134" s="22" t="s">
        <v>590</v>
      </c>
      <c r="D134" s="22" t="s">
        <v>418</v>
      </c>
      <c r="E134" s="22" t="s">
        <v>450</v>
      </c>
      <c r="F134" s="22" t="s">
        <v>432</v>
      </c>
      <c r="G134" s="22" t="s">
        <v>473</v>
      </c>
      <c r="H134" s="22" t="s">
        <v>430</v>
      </c>
      <c r="I134" s="22" t="s">
        <v>431</v>
      </c>
      <c r="J134" s="22" t="s">
        <v>442</v>
      </c>
      <c r="K134" s="22" t="s">
        <v>434</v>
      </c>
      <c r="L134" s="22" t="s">
        <v>443</v>
      </c>
      <c r="M134" s="22" t="s">
        <v>444</v>
      </c>
      <c r="N134" s="22" t="s">
        <v>464</v>
      </c>
      <c r="O134" s="22" t="s">
        <v>446</v>
      </c>
      <c r="P134" s="22" t="s">
        <v>447</v>
      </c>
      <c r="Q134" s="22" t="s">
        <v>466</v>
      </c>
      <c r="R134" s="22" t="s">
        <v>562</v>
      </c>
      <c r="S134" s="22" t="s">
        <v>467</v>
      </c>
      <c r="T134" s="22" t="s">
        <v>563</v>
      </c>
      <c r="U134" s="22" t="s">
        <v>539</v>
      </c>
    </row>
    <row r="135" spans="1:27" ht="12" customHeight="1">
      <c r="A135" s="22" t="s">
        <v>325</v>
      </c>
      <c r="B135" s="23" t="s">
        <v>326</v>
      </c>
      <c r="C135" s="22" t="s">
        <v>591</v>
      </c>
      <c r="D135" s="22" t="s">
        <v>433</v>
      </c>
      <c r="E135" s="22" t="s">
        <v>427</v>
      </c>
      <c r="F135" s="22" t="s">
        <v>429</v>
      </c>
      <c r="G135" s="22" t="s">
        <v>457</v>
      </c>
      <c r="H135" s="22" t="s">
        <v>446</v>
      </c>
      <c r="I135" s="22" t="s">
        <v>447</v>
      </c>
      <c r="J135" s="22" t="s">
        <v>465</v>
      </c>
      <c r="K135" s="22" t="s">
        <v>466</v>
      </c>
      <c r="L135" s="22" t="s">
        <v>566</v>
      </c>
      <c r="M135" s="22" t="s">
        <v>541</v>
      </c>
      <c r="N135" s="22" t="s">
        <v>547</v>
      </c>
      <c r="O135" s="22" t="s">
        <v>548</v>
      </c>
      <c r="P135" s="22" t="s">
        <v>543</v>
      </c>
      <c r="Q135" s="22" t="s">
        <v>592</v>
      </c>
      <c r="R135" s="22" t="s">
        <v>593</v>
      </c>
      <c r="S135" s="22" t="s">
        <v>594</v>
      </c>
      <c r="T135" s="22" t="s">
        <v>550</v>
      </c>
      <c r="U135" s="22" t="s">
        <v>595</v>
      </c>
    </row>
    <row r="136" spans="1:27" ht="12" customHeight="1">
      <c r="A136" s="58" t="s">
        <v>64</v>
      </c>
      <c r="B136" s="58" t="s">
        <v>64</v>
      </c>
      <c r="C136" s="58" t="s">
        <v>65</v>
      </c>
      <c r="D136" s="58" t="s">
        <v>82</v>
      </c>
      <c r="E136" s="58" t="s">
        <v>82</v>
      </c>
      <c r="F136" s="58" t="s">
        <v>97</v>
      </c>
      <c r="G136" s="58" t="s">
        <v>97</v>
      </c>
      <c r="H136" s="58" t="s">
        <v>98</v>
      </c>
      <c r="I136" s="58" t="s">
        <v>98</v>
      </c>
      <c r="J136" s="58" t="s">
        <v>99</v>
      </c>
      <c r="K136" s="58" t="s">
        <v>99</v>
      </c>
      <c r="L136" s="58" t="s">
        <v>100</v>
      </c>
      <c r="M136" s="58" t="s">
        <v>100</v>
      </c>
      <c r="N136" s="58" t="s">
        <v>101</v>
      </c>
      <c r="O136" s="58" t="s">
        <v>101</v>
      </c>
      <c r="P136" s="58" t="s">
        <v>132</v>
      </c>
      <c r="Q136" s="58" t="s">
        <v>132</v>
      </c>
      <c r="R136" s="58" t="s">
        <v>104</v>
      </c>
      <c r="S136" s="58" t="s">
        <v>104</v>
      </c>
    </row>
    <row r="137" spans="1:27" ht="12" customHeight="1">
      <c r="A137" s="58" t="s">
        <v>64</v>
      </c>
      <c r="B137" s="58" t="s">
        <v>64</v>
      </c>
      <c r="C137" s="58" t="s">
        <v>65</v>
      </c>
      <c r="D137" s="42" t="s">
        <v>67</v>
      </c>
      <c r="E137" s="42" t="s">
        <v>68</v>
      </c>
      <c r="F137" s="42" t="s">
        <v>72</v>
      </c>
      <c r="G137" s="42" t="s">
        <v>70</v>
      </c>
      <c r="H137" s="42" t="s">
        <v>70</v>
      </c>
      <c r="I137" s="42" t="s">
        <v>71</v>
      </c>
      <c r="J137" s="42" t="s">
        <v>66</v>
      </c>
      <c r="K137" s="42" t="s">
        <v>66</v>
      </c>
      <c r="L137" s="42" t="s">
        <v>68</v>
      </c>
      <c r="M137" s="42" t="s">
        <v>69</v>
      </c>
      <c r="N137" s="42" t="s">
        <v>70</v>
      </c>
      <c r="O137" s="42" t="s">
        <v>71</v>
      </c>
      <c r="P137" s="42" t="s">
        <v>69</v>
      </c>
      <c r="Q137" s="42" t="s">
        <v>72</v>
      </c>
      <c r="R137" s="42" t="s">
        <v>70</v>
      </c>
      <c r="S137" s="42" t="s">
        <v>71</v>
      </c>
    </row>
    <row r="138" spans="1:27" s="25" customFormat="1" ht="12" customHeight="1">
      <c r="A138" s="22" t="s">
        <v>596</v>
      </c>
      <c r="B138" s="23" t="s">
        <v>597</v>
      </c>
      <c r="C138" s="22" t="s">
        <v>598</v>
      </c>
      <c r="D138" s="48" t="s">
        <v>306</v>
      </c>
      <c r="E138" s="48" t="s">
        <v>298</v>
      </c>
      <c r="F138" s="48" t="s">
        <v>299</v>
      </c>
      <c r="G138" s="48" t="s">
        <v>307</v>
      </c>
      <c r="H138" s="48" t="s">
        <v>416</v>
      </c>
      <c r="I138" s="22" t="s">
        <v>417</v>
      </c>
      <c r="J138" s="22" t="s">
        <v>418</v>
      </c>
      <c r="K138" s="22" t="s">
        <v>450</v>
      </c>
      <c r="L138" s="22" t="s">
        <v>419</v>
      </c>
      <c r="M138" s="22" t="s">
        <v>420</v>
      </c>
      <c r="N138" s="22" t="s">
        <v>454</v>
      </c>
      <c r="O138" s="22" t="s">
        <v>422</v>
      </c>
      <c r="P138" s="22" t="s">
        <v>428</v>
      </c>
      <c r="Q138" s="22" t="s">
        <v>429</v>
      </c>
      <c r="R138" s="22" t="s">
        <v>457</v>
      </c>
      <c r="S138" s="22" t="s">
        <v>430</v>
      </c>
    </row>
    <row r="139" spans="1:27" ht="12" customHeight="1">
      <c r="A139" s="22" t="s">
        <v>240</v>
      </c>
      <c r="B139" s="23" t="s">
        <v>241</v>
      </c>
      <c r="C139" s="22" t="s">
        <v>599</v>
      </c>
      <c r="D139" s="22" t="s">
        <v>310</v>
      </c>
      <c r="E139" s="22" t="s">
        <v>311</v>
      </c>
      <c r="F139" s="22" t="s">
        <v>313</v>
      </c>
      <c r="G139" s="22" t="s">
        <v>314</v>
      </c>
      <c r="H139" s="22" t="s">
        <v>422</v>
      </c>
      <c r="I139" s="22" t="s">
        <v>423</v>
      </c>
      <c r="J139" s="22" t="s">
        <v>433</v>
      </c>
      <c r="K139" s="22" t="s">
        <v>427</v>
      </c>
      <c r="L139" s="22" t="s">
        <v>434</v>
      </c>
      <c r="M139" s="22" t="s">
        <v>435</v>
      </c>
      <c r="N139" s="22" t="s">
        <v>459</v>
      </c>
      <c r="O139" s="22" t="s">
        <v>437</v>
      </c>
      <c r="P139" s="22" t="s">
        <v>444</v>
      </c>
      <c r="Q139" s="22" t="s">
        <v>445</v>
      </c>
      <c r="R139" s="22" t="s">
        <v>464</v>
      </c>
      <c r="S139" s="22" t="s">
        <v>446</v>
      </c>
    </row>
    <row r="140" spans="1:27" ht="12" customHeight="1">
      <c r="A140" s="22" t="s">
        <v>320</v>
      </c>
      <c r="B140" s="23" t="s">
        <v>321</v>
      </c>
      <c r="C140" s="22" t="s">
        <v>600</v>
      </c>
      <c r="D140" s="22" t="s">
        <v>426</v>
      </c>
      <c r="E140" s="22" t="s">
        <v>419</v>
      </c>
      <c r="F140" s="22" t="s">
        <v>421</v>
      </c>
      <c r="G140" s="22" t="s">
        <v>454</v>
      </c>
      <c r="H140" s="22" t="s">
        <v>437</v>
      </c>
      <c r="I140" s="22" t="s">
        <v>438</v>
      </c>
      <c r="J140" s="22" t="s">
        <v>460</v>
      </c>
      <c r="K140" s="22" t="s">
        <v>443</v>
      </c>
      <c r="L140" s="22" t="s">
        <v>466</v>
      </c>
      <c r="M140" s="22" t="s">
        <v>562</v>
      </c>
      <c r="N140" s="22" t="s">
        <v>563</v>
      </c>
      <c r="O140" s="22" t="s">
        <v>539</v>
      </c>
      <c r="P140" s="22" t="s">
        <v>541</v>
      </c>
      <c r="Q140" s="22" t="s">
        <v>542</v>
      </c>
      <c r="R140" s="22" t="s">
        <v>547</v>
      </c>
      <c r="S140" s="22" t="s">
        <v>548</v>
      </c>
    </row>
    <row r="141" spans="1:27" ht="12" customHeight="1">
      <c r="A141" s="24"/>
      <c r="B141" s="28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3" spans="1:27" ht="12" customHeight="1">
      <c r="A143" s="56" t="s">
        <v>202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66"/>
      <c r="Z143" s="33"/>
      <c r="AA143" s="33"/>
    </row>
    <row r="144" spans="1:27" ht="12" customHeight="1">
      <c r="A144" s="58" t="s">
        <v>64</v>
      </c>
      <c r="B144" s="58" t="s">
        <v>64</v>
      </c>
      <c r="C144" s="58" t="s">
        <v>105</v>
      </c>
      <c r="D144" s="58" t="s">
        <v>82</v>
      </c>
      <c r="E144" s="58" t="s">
        <v>82</v>
      </c>
      <c r="F144" s="58" t="s">
        <v>106</v>
      </c>
      <c r="G144" s="58" t="s">
        <v>106</v>
      </c>
      <c r="H144" s="58" t="s">
        <v>133</v>
      </c>
      <c r="I144" s="58" t="s">
        <v>133</v>
      </c>
      <c r="J144" s="58" t="s">
        <v>134</v>
      </c>
      <c r="K144" s="58" t="s">
        <v>134</v>
      </c>
      <c r="L144" s="58" t="s">
        <v>135</v>
      </c>
      <c r="M144" s="58" t="s">
        <v>135</v>
      </c>
      <c r="N144" s="58" t="s">
        <v>136</v>
      </c>
      <c r="O144" s="58" t="s">
        <v>136</v>
      </c>
      <c r="P144" s="58" t="s">
        <v>137</v>
      </c>
      <c r="Q144" s="58" t="s">
        <v>137</v>
      </c>
      <c r="R144" s="58" t="s">
        <v>103</v>
      </c>
      <c r="S144" s="58" t="s">
        <v>103</v>
      </c>
      <c r="T144" s="58" t="s">
        <v>104</v>
      </c>
      <c r="U144" s="58" t="s">
        <v>104</v>
      </c>
      <c r="V144" s="58" t="s">
        <v>108</v>
      </c>
      <c r="W144" s="58" t="s">
        <v>108</v>
      </c>
      <c r="X144" s="58" t="s">
        <v>103</v>
      </c>
      <c r="Y144" s="58" t="s">
        <v>103</v>
      </c>
      <c r="Z144" s="58" t="s">
        <v>109</v>
      </c>
      <c r="AA144" s="58" t="s">
        <v>109</v>
      </c>
    </row>
    <row r="145" spans="1:27" ht="12" customHeight="1">
      <c r="A145" s="58" t="s">
        <v>64</v>
      </c>
      <c r="B145" s="58" t="s">
        <v>64</v>
      </c>
      <c r="C145" s="58" t="s">
        <v>105</v>
      </c>
      <c r="D145" s="42" t="s">
        <v>69</v>
      </c>
      <c r="E145" s="42" t="s">
        <v>72</v>
      </c>
      <c r="F145" s="42" t="s">
        <v>70</v>
      </c>
      <c r="G145" s="42" t="s">
        <v>71</v>
      </c>
      <c r="H145" s="42" t="s">
        <v>66</v>
      </c>
      <c r="I145" s="42" t="s">
        <v>67</v>
      </c>
      <c r="J145" s="42" t="s">
        <v>68</v>
      </c>
      <c r="K145" s="42" t="s">
        <v>68</v>
      </c>
      <c r="L145" s="42" t="s">
        <v>71</v>
      </c>
      <c r="M145" s="42" t="s">
        <v>66</v>
      </c>
      <c r="N145" s="42" t="s">
        <v>67</v>
      </c>
      <c r="O145" s="42" t="s">
        <v>68</v>
      </c>
      <c r="P145" s="42" t="s">
        <v>72</v>
      </c>
      <c r="Q145" s="42" t="s">
        <v>70</v>
      </c>
      <c r="R145" s="42" t="s">
        <v>68</v>
      </c>
      <c r="S145" s="42" t="s">
        <v>69</v>
      </c>
      <c r="T145" s="42" t="s">
        <v>72</v>
      </c>
      <c r="U145" s="42" t="s">
        <v>70</v>
      </c>
      <c r="V145" s="42" t="s">
        <v>71</v>
      </c>
      <c r="W145" s="42" t="s">
        <v>66</v>
      </c>
      <c r="X145" s="42" t="s">
        <v>67</v>
      </c>
      <c r="Y145" s="42" t="s">
        <v>68</v>
      </c>
      <c r="Z145" s="42" t="s">
        <v>72</v>
      </c>
      <c r="AA145" s="42" t="s">
        <v>70</v>
      </c>
    </row>
    <row r="146" spans="1:27" s="25" customFormat="1" ht="12" customHeight="1">
      <c r="A146" s="22" t="s">
        <v>601</v>
      </c>
      <c r="B146" s="23" t="s">
        <v>602</v>
      </c>
      <c r="C146" s="22" t="s">
        <v>603</v>
      </c>
      <c r="D146" s="22" t="s">
        <v>270</v>
      </c>
      <c r="E146" s="22" t="s">
        <v>271</v>
      </c>
      <c r="F146" s="22" t="s">
        <v>322</v>
      </c>
      <c r="G146" s="22" t="s">
        <v>272</v>
      </c>
      <c r="H146" s="22" t="s">
        <v>305</v>
      </c>
      <c r="I146" s="22" t="s">
        <v>310</v>
      </c>
      <c r="J146" s="22" t="s">
        <v>311</v>
      </c>
      <c r="K146" s="22" t="s">
        <v>311</v>
      </c>
      <c r="L146" s="22" t="s">
        <v>416</v>
      </c>
      <c r="M146" s="22" t="s">
        <v>417</v>
      </c>
      <c r="N146" s="22" t="s">
        <v>418</v>
      </c>
      <c r="O146" s="22" t="s">
        <v>450</v>
      </c>
      <c r="P146" s="22" t="s">
        <v>432</v>
      </c>
      <c r="Q146" s="22" t="s">
        <v>473</v>
      </c>
      <c r="R146" s="22" t="s">
        <v>419</v>
      </c>
      <c r="S146" s="22" t="s">
        <v>420</v>
      </c>
      <c r="T146" s="22" t="s">
        <v>421</v>
      </c>
      <c r="U146" s="22" t="s">
        <v>454</v>
      </c>
      <c r="V146" s="22" t="s">
        <v>422</v>
      </c>
      <c r="W146" s="22" t="s">
        <v>423</v>
      </c>
      <c r="X146" s="22" t="s">
        <v>433</v>
      </c>
      <c r="Y146" s="22" t="s">
        <v>427</v>
      </c>
      <c r="Z146" s="22" t="s">
        <v>429</v>
      </c>
      <c r="AA146" s="22" t="s">
        <v>457</v>
      </c>
    </row>
    <row r="147" spans="1:27" s="25" customFormat="1" ht="12" customHeight="1">
      <c r="A147" s="22" t="s">
        <v>604</v>
      </c>
      <c r="B147" s="23" t="s">
        <v>605</v>
      </c>
      <c r="C147" s="22" t="s">
        <v>598</v>
      </c>
      <c r="D147" s="22" t="s">
        <v>298</v>
      </c>
      <c r="E147" s="22" t="s">
        <v>299</v>
      </c>
      <c r="F147" s="22" t="s">
        <v>307</v>
      </c>
      <c r="G147" s="22" t="s">
        <v>301</v>
      </c>
      <c r="H147" s="22" t="s">
        <v>417</v>
      </c>
      <c r="I147" s="22" t="s">
        <v>418</v>
      </c>
      <c r="J147" s="22" t="s">
        <v>450</v>
      </c>
      <c r="K147" s="22" t="s">
        <v>450</v>
      </c>
      <c r="L147" s="22" t="s">
        <v>456</v>
      </c>
      <c r="M147" s="22" t="s">
        <v>425</v>
      </c>
      <c r="N147" s="22" t="s">
        <v>426</v>
      </c>
      <c r="O147" s="22" t="s">
        <v>419</v>
      </c>
      <c r="P147" s="22" t="s">
        <v>421</v>
      </c>
      <c r="Q147" s="22" t="s">
        <v>454</v>
      </c>
      <c r="R147" s="22" t="s">
        <v>427</v>
      </c>
      <c r="S147" s="22" t="s">
        <v>428</v>
      </c>
      <c r="T147" s="22" t="s">
        <v>429</v>
      </c>
      <c r="U147" s="22" t="s">
        <v>457</v>
      </c>
      <c r="V147" s="22" t="s">
        <v>430</v>
      </c>
      <c r="W147" s="22" t="s">
        <v>431</v>
      </c>
      <c r="X147" s="22" t="s">
        <v>442</v>
      </c>
      <c r="Y147" s="22" t="s">
        <v>434</v>
      </c>
      <c r="Z147" s="22" t="s">
        <v>436</v>
      </c>
      <c r="AA147" s="22" t="s">
        <v>459</v>
      </c>
    </row>
    <row r="148" spans="1:27" s="25" customFormat="1" ht="12" customHeight="1">
      <c r="A148" s="22" t="s">
        <v>606</v>
      </c>
      <c r="B148" s="23" t="s">
        <v>607</v>
      </c>
      <c r="C148" s="22" t="s">
        <v>608</v>
      </c>
      <c r="D148" s="22" t="s">
        <v>303</v>
      </c>
      <c r="E148" s="22" t="s">
        <v>304</v>
      </c>
      <c r="F148" s="22" t="s">
        <v>309</v>
      </c>
      <c r="G148" s="22" t="s">
        <v>327</v>
      </c>
      <c r="H148" s="22" t="s">
        <v>425</v>
      </c>
      <c r="I148" s="22" t="s">
        <v>426</v>
      </c>
      <c r="J148" s="22" t="s">
        <v>419</v>
      </c>
      <c r="K148" s="22" t="s">
        <v>419</v>
      </c>
      <c r="L148" s="22" t="s">
        <v>422</v>
      </c>
      <c r="M148" s="22" t="s">
        <v>423</v>
      </c>
      <c r="N148" s="22" t="s">
        <v>433</v>
      </c>
      <c r="O148" s="22" t="s">
        <v>427</v>
      </c>
      <c r="P148" s="22" t="s">
        <v>429</v>
      </c>
      <c r="Q148" s="22" t="s">
        <v>457</v>
      </c>
      <c r="R148" s="22" t="s">
        <v>434</v>
      </c>
      <c r="S148" s="22" t="s">
        <v>435</v>
      </c>
      <c r="T148" s="22" t="s">
        <v>436</v>
      </c>
      <c r="U148" s="22" t="s">
        <v>459</v>
      </c>
      <c r="V148" s="22" t="s">
        <v>437</v>
      </c>
      <c r="W148" s="22" t="s">
        <v>438</v>
      </c>
      <c r="X148" s="22" t="s">
        <v>460</v>
      </c>
      <c r="Y148" s="22" t="s">
        <v>443</v>
      </c>
      <c r="Z148" s="22" t="s">
        <v>445</v>
      </c>
      <c r="AA148" s="22" t="s">
        <v>464</v>
      </c>
    </row>
    <row r="149" spans="1:27" s="25" customFormat="1" ht="12" customHeight="1">
      <c r="A149" s="22" t="s">
        <v>609</v>
      </c>
      <c r="B149" s="23" t="s">
        <v>610</v>
      </c>
      <c r="C149" s="22" t="s">
        <v>611</v>
      </c>
      <c r="D149" s="22" t="s">
        <v>312</v>
      </c>
      <c r="E149" s="22" t="s">
        <v>313</v>
      </c>
      <c r="F149" s="22" t="s">
        <v>314</v>
      </c>
      <c r="G149" s="22" t="s">
        <v>416</v>
      </c>
      <c r="H149" s="22" t="s">
        <v>423</v>
      </c>
      <c r="I149" s="22" t="s">
        <v>433</v>
      </c>
      <c r="J149" s="22" t="s">
        <v>427</v>
      </c>
      <c r="K149" s="22" t="s">
        <v>427</v>
      </c>
      <c r="L149" s="22" t="s">
        <v>430</v>
      </c>
      <c r="M149" s="22" t="s">
        <v>431</v>
      </c>
      <c r="N149" s="22" t="s">
        <v>442</v>
      </c>
      <c r="O149" s="22" t="s">
        <v>434</v>
      </c>
      <c r="P149" s="22" t="s">
        <v>436</v>
      </c>
      <c r="Q149" s="22" t="s">
        <v>459</v>
      </c>
      <c r="R149" s="22" t="s">
        <v>443</v>
      </c>
      <c r="S149" s="22" t="s">
        <v>444</v>
      </c>
      <c r="T149" s="22" t="s">
        <v>445</v>
      </c>
      <c r="U149" s="22" t="s">
        <v>464</v>
      </c>
      <c r="V149" s="22" t="s">
        <v>446</v>
      </c>
      <c r="W149" s="22" t="s">
        <v>447</v>
      </c>
      <c r="X149" s="22" t="s">
        <v>465</v>
      </c>
      <c r="Y149" s="22" t="s">
        <v>466</v>
      </c>
      <c r="Z149" s="22" t="s">
        <v>467</v>
      </c>
      <c r="AA149" s="22" t="s">
        <v>563</v>
      </c>
    </row>
    <row r="150" spans="1:27" s="25" customFormat="1" ht="12" customHeight="1">
      <c r="A150" s="22" t="s">
        <v>242</v>
      </c>
      <c r="B150" s="23" t="s">
        <v>243</v>
      </c>
      <c r="C150" s="22" t="s">
        <v>612</v>
      </c>
      <c r="D150" s="22" t="s">
        <v>470</v>
      </c>
      <c r="E150" s="22" t="s">
        <v>432</v>
      </c>
      <c r="F150" s="22" t="s">
        <v>473</v>
      </c>
      <c r="G150" s="22" t="s">
        <v>456</v>
      </c>
      <c r="H150" s="22" t="s">
        <v>431</v>
      </c>
      <c r="I150" s="22" t="s">
        <v>442</v>
      </c>
      <c r="J150" s="22" t="s">
        <v>434</v>
      </c>
      <c r="K150" s="22" t="s">
        <v>434</v>
      </c>
      <c r="L150" s="22" t="s">
        <v>437</v>
      </c>
      <c r="M150" s="22" t="s">
        <v>438</v>
      </c>
      <c r="N150" s="22" t="s">
        <v>460</v>
      </c>
      <c r="O150" s="22" t="s">
        <v>443</v>
      </c>
      <c r="P150" s="22" t="s">
        <v>445</v>
      </c>
      <c r="Q150" s="22" t="s">
        <v>464</v>
      </c>
      <c r="R150" s="22" t="s">
        <v>466</v>
      </c>
      <c r="S150" s="22" t="s">
        <v>562</v>
      </c>
      <c r="T150" s="22" t="s">
        <v>467</v>
      </c>
      <c r="U150" s="22" t="s">
        <v>563</v>
      </c>
      <c r="V150" s="22" t="s">
        <v>539</v>
      </c>
      <c r="W150" s="22" t="s">
        <v>565</v>
      </c>
      <c r="X150" s="22" t="s">
        <v>540</v>
      </c>
      <c r="Y150" s="22" t="s">
        <v>566</v>
      </c>
      <c r="Z150" s="22" t="s">
        <v>542</v>
      </c>
      <c r="AA150" s="22" t="s">
        <v>547</v>
      </c>
    </row>
    <row r="151" spans="1:27" s="25" customFormat="1" ht="12" customHeight="1">
      <c r="A151" s="22" t="s">
        <v>244</v>
      </c>
      <c r="B151" s="23" t="s">
        <v>245</v>
      </c>
      <c r="C151" s="22" t="s">
        <v>613</v>
      </c>
      <c r="D151" s="22" t="s">
        <v>420</v>
      </c>
      <c r="E151" s="22" t="s">
        <v>421</v>
      </c>
      <c r="F151" s="22" t="s">
        <v>454</v>
      </c>
      <c r="G151" s="22" t="s">
        <v>422</v>
      </c>
      <c r="H151" s="22" t="s">
        <v>438</v>
      </c>
      <c r="I151" s="22" t="s">
        <v>460</v>
      </c>
      <c r="J151" s="22" t="s">
        <v>443</v>
      </c>
      <c r="K151" s="22" t="s">
        <v>443</v>
      </c>
      <c r="L151" s="22" t="s">
        <v>446</v>
      </c>
      <c r="M151" s="22" t="s">
        <v>447</v>
      </c>
      <c r="N151" s="22" t="s">
        <v>465</v>
      </c>
      <c r="O151" s="22" t="s">
        <v>466</v>
      </c>
      <c r="P151" s="22" t="s">
        <v>467</v>
      </c>
      <c r="Q151" s="22" t="s">
        <v>563</v>
      </c>
      <c r="R151" s="22" t="s">
        <v>566</v>
      </c>
      <c r="S151" s="22" t="s">
        <v>541</v>
      </c>
      <c r="T151" s="22" t="s">
        <v>542</v>
      </c>
      <c r="U151" s="22" t="s">
        <v>547</v>
      </c>
      <c r="V151" s="22" t="s">
        <v>548</v>
      </c>
      <c r="W151" s="22" t="s">
        <v>543</v>
      </c>
      <c r="X151" s="22" t="s">
        <v>549</v>
      </c>
      <c r="Y151" s="22" t="s">
        <v>592</v>
      </c>
      <c r="Z151" s="22" t="s">
        <v>594</v>
      </c>
      <c r="AA151" s="22" t="s">
        <v>550</v>
      </c>
    </row>
    <row r="152" spans="1:27">
      <c r="A152" s="24"/>
    </row>
    <row r="154" spans="1:27" ht="12" customHeight="1">
      <c r="A154" s="56" t="s">
        <v>203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66"/>
      <c r="V154" s="33"/>
      <c r="W154" s="33"/>
    </row>
    <row r="155" spans="1:27" ht="12" customHeight="1">
      <c r="A155" s="58" t="s">
        <v>64</v>
      </c>
      <c r="B155" s="58" t="s">
        <v>64</v>
      </c>
      <c r="C155" s="58" t="s">
        <v>65</v>
      </c>
      <c r="D155" s="58" t="s">
        <v>82</v>
      </c>
      <c r="E155" s="58" t="s">
        <v>82</v>
      </c>
      <c r="F155" s="58" t="s">
        <v>97</v>
      </c>
      <c r="G155" s="58" t="s">
        <v>97</v>
      </c>
      <c r="H155" s="58" t="s">
        <v>110</v>
      </c>
      <c r="I155" s="58" t="s">
        <v>110</v>
      </c>
      <c r="J155" s="58" t="s">
        <v>111</v>
      </c>
      <c r="K155" s="58" t="s">
        <v>111</v>
      </c>
      <c r="L155" s="58" t="s">
        <v>98</v>
      </c>
      <c r="M155" s="58" t="s">
        <v>98</v>
      </c>
      <c r="N155" s="58" t="s">
        <v>138</v>
      </c>
      <c r="O155" s="58" t="s">
        <v>138</v>
      </c>
      <c r="P155" s="58" t="s">
        <v>135</v>
      </c>
      <c r="Q155" s="58" t="s">
        <v>135</v>
      </c>
      <c r="R155" s="58" t="s">
        <v>107</v>
      </c>
      <c r="S155" s="58" t="s">
        <v>107</v>
      </c>
      <c r="T155" s="58" t="s">
        <v>100</v>
      </c>
      <c r="U155" s="58" t="s">
        <v>100</v>
      </c>
      <c r="V155" s="58" t="s">
        <v>112</v>
      </c>
      <c r="W155" s="58" t="s">
        <v>112</v>
      </c>
    </row>
    <row r="156" spans="1:27" ht="12" customHeight="1">
      <c r="A156" s="58" t="s">
        <v>64</v>
      </c>
      <c r="B156" s="58" t="s">
        <v>64</v>
      </c>
      <c r="C156" s="58" t="s">
        <v>65</v>
      </c>
      <c r="D156" s="42" t="s">
        <v>72</v>
      </c>
      <c r="E156" s="42" t="s">
        <v>70</v>
      </c>
      <c r="F156" s="42" t="s">
        <v>70</v>
      </c>
      <c r="G156" s="42" t="s">
        <v>71</v>
      </c>
      <c r="H156" s="42" t="s">
        <v>68</v>
      </c>
      <c r="I156" s="42" t="s">
        <v>68</v>
      </c>
      <c r="J156" s="42" t="s">
        <v>67</v>
      </c>
      <c r="K156" s="42" t="s">
        <v>67</v>
      </c>
      <c r="L156" s="42" t="s">
        <v>72</v>
      </c>
      <c r="M156" s="42" t="s">
        <v>70</v>
      </c>
      <c r="N156" s="42" t="s">
        <v>66</v>
      </c>
      <c r="O156" s="42" t="s">
        <v>67</v>
      </c>
      <c r="P156" s="42" t="s">
        <v>69</v>
      </c>
      <c r="Q156" s="42" t="s">
        <v>72</v>
      </c>
      <c r="R156" s="42" t="s">
        <v>70</v>
      </c>
      <c r="S156" s="42" t="s">
        <v>70</v>
      </c>
      <c r="T156" s="42" t="s">
        <v>67</v>
      </c>
      <c r="U156" s="42" t="s">
        <v>68</v>
      </c>
      <c r="V156" s="42" t="s">
        <v>72</v>
      </c>
      <c r="W156" s="42" t="s">
        <v>66</v>
      </c>
    </row>
    <row r="157" spans="1:27" s="25" customFormat="1" ht="12" customHeight="1">
      <c r="A157" s="22" t="s">
        <v>614</v>
      </c>
      <c r="B157" s="23" t="s">
        <v>615</v>
      </c>
      <c r="C157" s="22" t="s">
        <v>598</v>
      </c>
      <c r="D157" s="22" t="s">
        <v>271</v>
      </c>
      <c r="E157" s="22" t="s">
        <v>322</v>
      </c>
      <c r="F157" s="22" t="s">
        <v>307</v>
      </c>
      <c r="G157" s="22" t="s">
        <v>301</v>
      </c>
      <c r="H157" s="22" t="s">
        <v>308</v>
      </c>
      <c r="I157" s="22" t="s">
        <v>308</v>
      </c>
      <c r="J157" s="22" t="s">
        <v>418</v>
      </c>
      <c r="K157" s="22" t="s">
        <v>450</v>
      </c>
      <c r="L157" s="22" t="s">
        <v>432</v>
      </c>
      <c r="M157" s="22" t="s">
        <v>473</v>
      </c>
      <c r="N157" s="22" t="s">
        <v>425</v>
      </c>
      <c r="O157" s="22" t="s">
        <v>426</v>
      </c>
      <c r="P157" s="22" t="s">
        <v>420</v>
      </c>
      <c r="Q157" s="22" t="s">
        <v>421</v>
      </c>
      <c r="R157" s="22" t="s">
        <v>454</v>
      </c>
      <c r="S157" s="22" t="s">
        <v>454</v>
      </c>
      <c r="T157" s="22" t="s">
        <v>433</v>
      </c>
      <c r="U157" s="22" t="s">
        <v>427</v>
      </c>
      <c r="V157" s="22" t="s">
        <v>429</v>
      </c>
      <c r="W157" s="22" t="s">
        <v>431</v>
      </c>
    </row>
    <row r="158" spans="1:27" s="25" customFormat="1" ht="12" customHeight="1">
      <c r="A158" s="22" t="s">
        <v>616</v>
      </c>
      <c r="B158" s="23" t="s">
        <v>617</v>
      </c>
      <c r="C158" s="22" t="s">
        <v>589</v>
      </c>
      <c r="D158" s="22" t="s">
        <v>299</v>
      </c>
      <c r="E158" s="22" t="s">
        <v>307</v>
      </c>
      <c r="F158" s="22" t="s">
        <v>309</v>
      </c>
      <c r="G158" s="22" t="s">
        <v>327</v>
      </c>
      <c r="H158" s="22" t="s">
        <v>311</v>
      </c>
      <c r="I158" s="22" t="s">
        <v>311</v>
      </c>
      <c r="J158" s="22" t="s">
        <v>426</v>
      </c>
      <c r="K158" s="22" t="s">
        <v>419</v>
      </c>
      <c r="L158" s="22" t="s">
        <v>421</v>
      </c>
      <c r="M158" s="22" t="s">
        <v>454</v>
      </c>
      <c r="N158" s="22" t="s">
        <v>423</v>
      </c>
      <c r="O158" s="22" t="s">
        <v>433</v>
      </c>
      <c r="P158" s="22" t="s">
        <v>428</v>
      </c>
      <c r="Q158" s="22" t="s">
        <v>429</v>
      </c>
      <c r="R158" s="22" t="s">
        <v>457</v>
      </c>
      <c r="S158" s="22" t="s">
        <v>457</v>
      </c>
      <c r="T158" s="22" t="s">
        <v>442</v>
      </c>
      <c r="U158" s="22" t="s">
        <v>434</v>
      </c>
      <c r="V158" s="22" t="s">
        <v>436</v>
      </c>
      <c r="W158" s="22" t="s">
        <v>438</v>
      </c>
    </row>
    <row r="159" spans="1:27" s="25" customFormat="1" ht="12" customHeight="1">
      <c r="A159" s="22" t="s">
        <v>328</v>
      </c>
      <c r="B159" s="23" t="s">
        <v>329</v>
      </c>
      <c r="C159" s="22" t="s">
        <v>599</v>
      </c>
      <c r="D159" s="22" t="s">
        <v>304</v>
      </c>
      <c r="E159" s="22" t="s">
        <v>309</v>
      </c>
      <c r="F159" s="22" t="s">
        <v>314</v>
      </c>
      <c r="G159" s="22" t="s">
        <v>416</v>
      </c>
      <c r="H159" s="22" t="s">
        <v>450</v>
      </c>
      <c r="I159" s="22" t="s">
        <v>450</v>
      </c>
      <c r="J159" s="22" t="s">
        <v>433</v>
      </c>
      <c r="K159" s="22" t="s">
        <v>427</v>
      </c>
      <c r="L159" s="22" t="s">
        <v>429</v>
      </c>
      <c r="M159" s="22" t="s">
        <v>457</v>
      </c>
      <c r="N159" s="22" t="s">
        <v>431</v>
      </c>
      <c r="O159" s="22" t="s">
        <v>442</v>
      </c>
      <c r="P159" s="22" t="s">
        <v>435</v>
      </c>
      <c r="Q159" s="22" t="s">
        <v>436</v>
      </c>
      <c r="R159" s="22" t="s">
        <v>459</v>
      </c>
      <c r="S159" s="22" t="s">
        <v>459</v>
      </c>
      <c r="T159" s="22" t="s">
        <v>460</v>
      </c>
      <c r="U159" s="22" t="s">
        <v>443</v>
      </c>
      <c r="V159" s="22" t="s">
        <v>445</v>
      </c>
      <c r="W159" s="22" t="s">
        <v>447</v>
      </c>
    </row>
    <row r="160" spans="1:27" s="25" customFormat="1" ht="12" customHeight="1">
      <c r="A160" s="22" t="s">
        <v>246</v>
      </c>
      <c r="B160" s="23" t="s">
        <v>247</v>
      </c>
      <c r="C160" s="22" t="s">
        <v>590</v>
      </c>
      <c r="D160" s="22" t="s">
        <v>313</v>
      </c>
      <c r="E160" s="22" t="s">
        <v>314</v>
      </c>
      <c r="F160" s="22" t="s">
        <v>473</v>
      </c>
      <c r="G160" s="22" t="s">
        <v>456</v>
      </c>
      <c r="H160" s="22" t="s">
        <v>419</v>
      </c>
      <c r="I160" s="22" t="s">
        <v>419</v>
      </c>
      <c r="J160" s="22" t="s">
        <v>442</v>
      </c>
      <c r="K160" s="22" t="s">
        <v>434</v>
      </c>
      <c r="L160" s="22" t="s">
        <v>436</v>
      </c>
      <c r="M160" s="22" t="s">
        <v>459</v>
      </c>
      <c r="N160" s="22" t="s">
        <v>438</v>
      </c>
      <c r="O160" s="22" t="s">
        <v>460</v>
      </c>
      <c r="P160" s="22" t="s">
        <v>444</v>
      </c>
      <c r="Q160" s="22" t="s">
        <v>445</v>
      </c>
      <c r="R160" s="22" t="s">
        <v>464</v>
      </c>
      <c r="S160" s="22" t="s">
        <v>464</v>
      </c>
      <c r="T160" s="22" t="s">
        <v>465</v>
      </c>
      <c r="U160" s="22" t="s">
        <v>466</v>
      </c>
      <c r="V160" s="22" t="s">
        <v>467</v>
      </c>
      <c r="W160" s="22" t="s">
        <v>565</v>
      </c>
    </row>
    <row r="161" spans="1:25" ht="12" customHeight="1">
      <c r="A161" s="22" t="s">
        <v>330</v>
      </c>
      <c r="B161" s="23" t="s">
        <v>331</v>
      </c>
      <c r="C161" s="22" t="s">
        <v>600</v>
      </c>
      <c r="D161" s="22" t="s">
        <v>432</v>
      </c>
      <c r="E161" s="22" t="s">
        <v>473</v>
      </c>
      <c r="F161" s="22" t="s">
        <v>454</v>
      </c>
      <c r="G161" s="22" t="s">
        <v>422</v>
      </c>
      <c r="H161" s="22" t="s">
        <v>427</v>
      </c>
      <c r="I161" s="22" t="s">
        <v>427</v>
      </c>
      <c r="J161" s="22" t="s">
        <v>460</v>
      </c>
      <c r="K161" s="22" t="s">
        <v>443</v>
      </c>
      <c r="L161" s="22" t="s">
        <v>445</v>
      </c>
      <c r="M161" s="22" t="s">
        <v>464</v>
      </c>
      <c r="N161" s="22" t="s">
        <v>447</v>
      </c>
      <c r="O161" s="22" t="s">
        <v>465</v>
      </c>
      <c r="P161" s="22" t="s">
        <v>562</v>
      </c>
      <c r="Q161" s="22" t="s">
        <v>467</v>
      </c>
      <c r="R161" s="22" t="s">
        <v>563</v>
      </c>
      <c r="S161" s="22" t="s">
        <v>563</v>
      </c>
      <c r="T161" s="22" t="s">
        <v>540</v>
      </c>
      <c r="U161" s="22" t="s">
        <v>566</v>
      </c>
      <c r="V161" s="22" t="s">
        <v>542</v>
      </c>
      <c r="W161" s="22" t="s">
        <v>543</v>
      </c>
    </row>
    <row r="162" spans="1:25" ht="12" customHeight="1">
      <c r="A162" s="22" t="s">
        <v>332</v>
      </c>
      <c r="B162" s="23" t="s">
        <v>333</v>
      </c>
      <c r="C162" s="22" t="s">
        <v>618</v>
      </c>
      <c r="D162" s="22" t="s">
        <v>421</v>
      </c>
      <c r="E162" s="22" t="s">
        <v>454</v>
      </c>
      <c r="F162" s="22" t="s">
        <v>457</v>
      </c>
      <c r="G162" s="22" t="s">
        <v>430</v>
      </c>
      <c r="H162" s="22" t="s">
        <v>434</v>
      </c>
      <c r="I162" s="22" t="s">
        <v>434</v>
      </c>
      <c r="J162" s="22" t="s">
        <v>465</v>
      </c>
      <c r="K162" s="22" t="s">
        <v>466</v>
      </c>
      <c r="L162" s="22" t="s">
        <v>467</v>
      </c>
      <c r="M162" s="22" t="s">
        <v>563</v>
      </c>
      <c r="N162" s="22" t="s">
        <v>565</v>
      </c>
      <c r="O162" s="22" t="s">
        <v>540</v>
      </c>
      <c r="P162" s="22" t="s">
        <v>541</v>
      </c>
      <c r="Q162" s="22" t="s">
        <v>542</v>
      </c>
      <c r="R162" s="22" t="s">
        <v>547</v>
      </c>
      <c r="S162" s="22" t="s">
        <v>547</v>
      </c>
      <c r="T162" s="22" t="s">
        <v>549</v>
      </c>
      <c r="U162" s="22" t="s">
        <v>592</v>
      </c>
      <c r="V162" s="22" t="s">
        <v>594</v>
      </c>
      <c r="W162" s="22" t="s">
        <v>619</v>
      </c>
    </row>
    <row r="166" spans="1:25" ht="14.25" customHeight="1">
      <c r="A166" s="56" t="s">
        <v>248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</row>
    <row r="167" spans="1:25">
      <c r="A167" s="58" t="s">
        <v>64</v>
      </c>
      <c r="B167" s="58" t="s">
        <v>65</v>
      </c>
      <c r="C167" s="58" t="s">
        <v>105</v>
      </c>
      <c r="D167" s="58" t="s">
        <v>95</v>
      </c>
      <c r="E167" s="58" t="s">
        <v>95</v>
      </c>
      <c r="F167" s="58" t="s">
        <v>113</v>
      </c>
      <c r="G167" s="58" t="s">
        <v>113</v>
      </c>
      <c r="H167" s="58" t="s">
        <v>60</v>
      </c>
      <c r="I167" s="58" t="s">
        <v>60</v>
      </c>
      <c r="J167" s="58" t="s">
        <v>122</v>
      </c>
      <c r="K167" s="58" t="s">
        <v>122</v>
      </c>
      <c r="L167" s="58" t="s">
        <v>114</v>
      </c>
      <c r="M167" s="58" t="s">
        <v>114</v>
      </c>
      <c r="N167" s="58" t="s">
        <v>121</v>
      </c>
      <c r="O167" s="58" t="s">
        <v>121</v>
      </c>
      <c r="P167" s="58" t="s">
        <v>115</v>
      </c>
      <c r="Q167" s="58" t="s">
        <v>115</v>
      </c>
      <c r="R167" s="58" t="s">
        <v>119</v>
      </c>
      <c r="S167" s="58" t="s">
        <v>119</v>
      </c>
      <c r="T167" s="58" t="s">
        <v>123</v>
      </c>
      <c r="U167" s="58" t="s">
        <v>123</v>
      </c>
      <c r="V167" s="58" t="s">
        <v>116</v>
      </c>
      <c r="W167" s="58" t="s">
        <v>116</v>
      </c>
    </row>
    <row r="168" spans="1:25">
      <c r="A168" s="58" t="s">
        <v>64</v>
      </c>
      <c r="B168" s="58" t="s">
        <v>65</v>
      </c>
      <c r="C168" s="58" t="s">
        <v>105</v>
      </c>
      <c r="D168" s="42" t="s">
        <v>67</v>
      </c>
      <c r="E168" s="42" t="s">
        <v>68</v>
      </c>
      <c r="F168" s="42" t="s">
        <v>71</v>
      </c>
      <c r="G168" s="42" t="s">
        <v>66</v>
      </c>
      <c r="H168" s="42" t="s">
        <v>72</v>
      </c>
      <c r="I168" s="42" t="s">
        <v>71</v>
      </c>
      <c r="J168" s="42" t="s">
        <v>70</v>
      </c>
      <c r="K168" s="42" t="s">
        <v>66</v>
      </c>
      <c r="L168" s="42" t="s">
        <v>67</v>
      </c>
      <c r="M168" s="42" t="s">
        <v>67</v>
      </c>
      <c r="N168" s="42" t="s">
        <v>249</v>
      </c>
      <c r="O168" s="42" t="s">
        <v>249</v>
      </c>
      <c r="P168" s="42" t="s">
        <v>69</v>
      </c>
      <c r="Q168" s="42" t="s">
        <v>72</v>
      </c>
      <c r="R168" s="42" t="s">
        <v>71</v>
      </c>
      <c r="S168" s="42" t="s">
        <v>71</v>
      </c>
      <c r="T168" s="42" t="s">
        <v>66</v>
      </c>
      <c r="U168" s="42" t="s">
        <v>68</v>
      </c>
      <c r="V168" s="42" t="s">
        <v>72</v>
      </c>
      <c r="W168" s="42" t="s">
        <v>70</v>
      </c>
    </row>
    <row r="169" spans="1:25">
      <c r="A169" s="22" t="s">
        <v>620</v>
      </c>
      <c r="B169" s="23" t="s">
        <v>621</v>
      </c>
      <c r="C169" s="22" t="s">
        <v>622</v>
      </c>
      <c r="D169" s="48" t="s">
        <v>297</v>
      </c>
      <c r="E169" s="48" t="s">
        <v>306</v>
      </c>
      <c r="F169" s="48" t="s">
        <v>301</v>
      </c>
      <c r="G169" s="48" t="s">
        <v>300</v>
      </c>
      <c r="H169" s="48" t="s">
        <v>304</v>
      </c>
      <c r="I169" s="48" t="s">
        <v>309</v>
      </c>
      <c r="J169" s="48" t="s">
        <v>454</v>
      </c>
      <c r="K169" s="48" t="s">
        <v>423</v>
      </c>
      <c r="L169" s="48" t="s">
        <v>433</v>
      </c>
      <c r="M169" s="48" t="s">
        <v>433</v>
      </c>
      <c r="N169" s="48" t="s">
        <v>428</v>
      </c>
      <c r="O169" s="48" t="s">
        <v>429</v>
      </c>
      <c r="P169" s="48" t="s">
        <v>126</v>
      </c>
      <c r="Q169" s="48" t="s">
        <v>126</v>
      </c>
      <c r="R169" s="48" t="s">
        <v>430</v>
      </c>
      <c r="S169" s="48" t="s">
        <v>430</v>
      </c>
      <c r="T169" s="48" t="s">
        <v>431</v>
      </c>
      <c r="U169" s="48" t="s">
        <v>434</v>
      </c>
      <c r="V169" s="48" t="s">
        <v>436</v>
      </c>
      <c r="W169" s="48" t="s">
        <v>436</v>
      </c>
    </row>
    <row r="170" spans="1:25">
      <c r="A170" s="22" t="s">
        <v>623</v>
      </c>
      <c r="B170" s="23" t="s">
        <v>624</v>
      </c>
      <c r="C170" s="22" t="s">
        <v>625</v>
      </c>
      <c r="D170" s="48" t="s">
        <v>302</v>
      </c>
      <c r="E170" s="48" t="s">
        <v>308</v>
      </c>
      <c r="F170" s="48" t="s">
        <v>327</v>
      </c>
      <c r="G170" s="48" t="s">
        <v>305</v>
      </c>
      <c r="H170" s="48" t="s">
        <v>313</v>
      </c>
      <c r="I170" s="48" t="s">
        <v>416</v>
      </c>
      <c r="J170" s="48" t="s">
        <v>457</v>
      </c>
      <c r="K170" s="48" t="s">
        <v>431</v>
      </c>
      <c r="L170" s="48" t="s">
        <v>442</v>
      </c>
      <c r="M170" s="48" t="s">
        <v>442</v>
      </c>
      <c r="N170" s="48" t="s">
        <v>250</v>
      </c>
      <c r="O170" s="48" t="s">
        <v>250</v>
      </c>
      <c r="P170" s="48" t="s">
        <v>435</v>
      </c>
      <c r="Q170" s="48" t="s">
        <v>436</v>
      </c>
      <c r="R170" s="48" t="s">
        <v>437</v>
      </c>
      <c r="S170" s="48" t="s">
        <v>437</v>
      </c>
      <c r="T170" s="48" t="s">
        <v>438</v>
      </c>
      <c r="U170" s="48" t="s">
        <v>443</v>
      </c>
      <c r="V170" s="48" t="s">
        <v>445</v>
      </c>
      <c r="W170" s="48" t="s">
        <v>464</v>
      </c>
    </row>
    <row r="171" spans="1:25">
      <c r="A171" s="22" t="s">
        <v>626</v>
      </c>
      <c r="B171" s="23" t="s">
        <v>627</v>
      </c>
      <c r="C171" s="22" t="s">
        <v>534</v>
      </c>
      <c r="D171" s="48" t="s">
        <v>310</v>
      </c>
      <c r="E171" s="48" t="s">
        <v>311</v>
      </c>
      <c r="F171" s="48" t="s">
        <v>416</v>
      </c>
      <c r="G171" s="48" t="s">
        <v>417</v>
      </c>
      <c r="H171" s="48" t="s">
        <v>432</v>
      </c>
      <c r="I171" s="48" t="s">
        <v>456</v>
      </c>
      <c r="J171" s="48" t="s">
        <v>459</v>
      </c>
      <c r="K171" s="48" t="s">
        <v>438</v>
      </c>
      <c r="L171" s="48" t="s">
        <v>460</v>
      </c>
      <c r="M171" s="48" t="s">
        <v>460</v>
      </c>
      <c r="N171" s="48" t="s">
        <v>444</v>
      </c>
      <c r="O171" s="48" t="s">
        <v>445</v>
      </c>
      <c r="P171" s="48" t="s">
        <v>126</v>
      </c>
      <c r="Q171" s="48" t="s">
        <v>126</v>
      </c>
      <c r="R171" s="48" t="s">
        <v>446</v>
      </c>
      <c r="S171" s="48" t="s">
        <v>446</v>
      </c>
      <c r="T171" s="48" t="s">
        <v>447</v>
      </c>
      <c r="U171" s="48" t="s">
        <v>466</v>
      </c>
      <c r="V171" s="48" t="s">
        <v>467</v>
      </c>
      <c r="W171" s="48" t="s">
        <v>467</v>
      </c>
    </row>
    <row r="172" spans="1:25">
      <c r="A172" s="22" t="s">
        <v>628</v>
      </c>
      <c r="B172" s="23" t="s">
        <v>629</v>
      </c>
      <c r="C172" s="22" t="s">
        <v>630</v>
      </c>
      <c r="D172" s="48" t="s">
        <v>418</v>
      </c>
      <c r="E172" s="48" t="s">
        <v>450</v>
      </c>
      <c r="F172" s="48" t="s">
        <v>456</v>
      </c>
      <c r="G172" s="48" t="s">
        <v>425</v>
      </c>
      <c r="H172" s="48" t="s">
        <v>421</v>
      </c>
      <c r="I172" s="48" t="s">
        <v>422</v>
      </c>
      <c r="J172" s="48" t="s">
        <v>464</v>
      </c>
      <c r="K172" s="48" t="s">
        <v>447</v>
      </c>
      <c r="L172" s="48" t="s">
        <v>465</v>
      </c>
      <c r="M172" s="48" t="s">
        <v>465</v>
      </c>
      <c r="N172" s="48" t="s">
        <v>562</v>
      </c>
      <c r="O172" s="48" t="s">
        <v>467</v>
      </c>
      <c r="P172" s="48" t="s">
        <v>126</v>
      </c>
      <c r="Q172" s="48" t="s">
        <v>126</v>
      </c>
      <c r="R172" s="48" t="s">
        <v>539</v>
      </c>
      <c r="S172" s="48" t="s">
        <v>539</v>
      </c>
      <c r="T172" s="48" t="s">
        <v>565</v>
      </c>
      <c r="U172" s="48" t="s">
        <v>566</v>
      </c>
      <c r="V172" s="48" t="s">
        <v>542</v>
      </c>
      <c r="W172" s="48" t="s">
        <v>542</v>
      </c>
    </row>
    <row r="173" spans="1:25">
      <c r="A173" s="22" t="s">
        <v>251</v>
      </c>
      <c r="B173" s="23" t="s">
        <v>252</v>
      </c>
      <c r="C173" s="22" t="s">
        <v>631</v>
      </c>
      <c r="D173" s="48" t="s">
        <v>426</v>
      </c>
      <c r="E173" s="48" t="s">
        <v>419</v>
      </c>
      <c r="F173" s="48" t="s">
        <v>422</v>
      </c>
      <c r="G173" s="48" t="s">
        <v>423</v>
      </c>
      <c r="H173" s="48" t="s">
        <v>429</v>
      </c>
      <c r="I173" s="48" t="s">
        <v>430</v>
      </c>
      <c r="J173" s="48" t="s">
        <v>563</v>
      </c>
      <c r="K173" s="48" t="s">
        <v>565</v>
      </c>
      <c r="L173" s="48" t="s">
        <v>540</v>
      </c>
      <c r="M173" s="48" t="s">
        <v>540</v>
      </c>
      <c r="N173" s="48" t="s">
        <v>250</v>
      </c>
      <c r="O173" s="48" t="s">
        <v>250</v>
      </c>
      <c r="P173" s="48" t="s">
        <v>541</v>
      </c>
      <c r="Q173" s="48" t="s">
        <v>542</v>
      </c>
      <c r="R173" s="48" t="s">
        <v>548</v>
      </c>
      <c r="S173" s="48" t="s">
        <v>548</v>
      </c>
      <c r="T173" s="48" t="s">
        <v>543</v>
      </c>
      <c r="U173" s="48" t="s">
        <v>592</v>
      </c>
      <c r="V173" s="48" t="s">
        <v>594</v>
      </c>
      <c r="W173" s="48" t="s">
        <v>594</v>
      </c>
    </row>
    <row r="176" spans="1:25" ht="14.25" customHeight="1">
      <c r="A176" s="56" t="s">
        <v>253</v>
      </c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>
      <c r="A177" s="58" t="s">
        <v>64</v>
      </c>
      <c r="B177" s="58" t="s">
        <v>65</v>
      </c>
      <c r="C177" s="58" t="s">
        <v>105</v>
      </c>
      <c r="D177" s="58" t="s">
        <v>82</v>
      </c>
      <c r="E177" s="58" t="s">
        <v>82</v>
      </c>
      <c r="F177" s="58" t="s">
        <v>254</v>
      </c>
      <c r="G177" s="58" t="s">
        <v>113</v>
      </c>
      <c r="H177" s="58" t="s">
        <v>60</v>
      </c>
      <c r="I177" s="58" t="s">
        <v>60</v>
      </c>
      <c r="J177" s="58" t="s">
        <v>255</v>
      </c>
      <c r="K177" s="58" t="s">
        <v>117</v>
      </c>
      <c r="L177" s="58" t="s">
        <v>256</v>
      </c>
      <c r="M177" s="58" t="s">
        <v>257</v>
      </c>
      <c r="N177" s="58" t="s">
        <v>258</v>
      </c>
      <c r="O177" s="58" t="s">
        <v>121</v>
      </c>
      <c r="P177" s="58" t="s">
        <v>259</v>
      </c>
      <c r="Q177" s="58" t="s">
        <v>120</v>
      </c>
      <c r="R177" s="58" t="s">
        <v>260</v>
      </c>
      <c r="S177" s="58" t="s">
        <v>118</v>
      </c>
      <c r="T177" s="58" t="s">
        <v>261</v>
      </c>
      <c r="U177" s="58" t="s">
        <v>119</v>
      </c>
      <c r="V177" s="58" t="s">
        <v>120</v>
      </c>
      <c r="W177" s="58" t="s">
        <v>120</v>
      </c>
      <c r="X177" s="58" t="s">
        <v>262</v>
      </c>
      <c r="Y177" s="58" t="s">
        <v>114</v>
      </c>
    </row>
    <row r="178" spans="1:25">
      <c r="A178" s="58" t="s">
        <v>64</v>
      </c>
      <c r="B178" s="58" t="s">
        <v>65</v>
      </c>
      <c r="C178" s="58" t="s">
        <v>105</v>
      </c>
      <c r="D178" s="42" t="s">
        <v>70</v>
      </c>
      <c r="E178" s="42" t="s">
        <v>70</v>
      </c>
      <c r="F178" s="42" t="s">
        <v>68</v>
      </c>
      <c r="G178" s="42" t="s">
        <v>68</v>
      </c>
      <c r="H178" s="42" t="s">
        <v>66</v>
      </c>
      <c r="I178" s="42" t="s">
        <v>66</v>
      </c>
      <c r="J178" s="42" t="s">
        <v>72</v>
      </c>
      <c r="K178" s="42" t="s">
        <v>72</v>
      </c>
      <c r="L178" s="42" t="s">
        <v>70</v>
      </c>
      <c r="M178" s="42" t="s">
        <v>71</v>
      </c>
      <c r="N178" s="42" t="s">
        <v>66</v>
      </c>
      <c r="O178" s="42" t="s">
        <v>67</v>
      </c>
      <c r="P178" s="42" t="s">
        <v>68</v>
      </c>
      <c r="Q178" s="42" t="s">
        <v>68</v>
      </c>
      <c r="R178" s="42" t="s">
        <v>70</v>
      </c>
      <c r="S178" s="42" t="s">
        <v>66</v>
      </c>
      <c r="T178" s="42" t="s">
        <v>67</v>
      </c>
      <c r="U178" s="42" t="s">
        <v>67</v>
      </c>
      <c r="V178" s="42" t="s">
        <v>69</v>
      </c>
      <c r="W178" s="42" t="s">
        <v>72</v>
      </c>
      <c r="X178" s="42" t="s">
        <v>70</v>
      </c>
      <c r="Y178" s="42" t="s">
        <v>70</v>
      </c>
    </row>
    <row r="179" spans="1:25">
      <c r="A179" s="22" t="s">
        <v>632</v>
      </c>
      <c r="B179" s="23" t="s">
        <v>633</v>
      </c>
      <c r="C179" s="22" t="s">
        <v>634</v>
      </c>
      <c r="D179" s="22" t="s">
        <v>322</v>
      </c>
      <c r="E179" s="22" t="s">
        <v>322</v>
      </c>
      <c r="F179" s="22" t="s">
        <v>306</v>
      </c>
      <c r="G179" s="22" t="s">
        <v>306</v>
      </c>
      <c r="H179" s="22" t="s">
        <v>300</v>
      </c>
      <c r="I179" s="22" t="s">
        <v>300</v>
      </c>
      <c r="J179" s="22" t="s">
        <v>421</v>
      </c>
      <c r="K179" s="22" t="s">
        <v>421</v>
      </c>
      <c r="L179" s="22" t="s">
        <v>454</v>
      </c>
      <c r="M179" s="22" t="s">
        <v>422</v>
      </c>
      <c r="N179" s="22" t="s">
        <v>423</v>
      </c>
      <c r="O179" s="22" t="s">
        <v>433</v>
      </c>
      <c r="P179" s="22" t="s">
        <v>427</v>
      </c>
      <c r="Q179" s="22" t="s">
        <v>427</v>
      </c>
      <c r="R179" s="22" t="s">
        <v>457</v>
      </c>
      <c r="S179" s="22" t="s">
        <v>431</v>
      </c>
      <c r="T179" s="22" t="s">
        <v>442</v>
      </c>
      <c r="U179" s="22" t="s">
        <v>442</v>
      </c>
      <c r="V179" s="22" t="s">
        <v>435</v>
      </c>
      <c r="W179" s="22" t="s">
        <v>436</v>
      </c>
      <c r="X179" s="22" t="s">
        <v>459</v>
      </c>
      <c r="Y179" s="22" t="s">
        <v>459</v>
      </c>
    </row>
    <row r="180" spans="1:25">
      <c r="A180" s="22" t="s">
        <v>635</v>
      </c>
      <c r="B180" s="23" t="s">
        <v>636</v>
      </c>
      <c r="C180" s="22" t="s">
        <v>637</v>
      </c>
      <c r="D180" s="22" t="s">
        <v>307</v>
      </c>
      <c r="E180" s="22" t="s">
        <v>307</v>
      </c>
      <c r="F180" s="22" t="s">
        <v>308</v>
      </c>
      <c r="G180" s="22" t="s">
        <v>308</v>
      </c>
      <c r="H180" s="22" t="s">
        <v>305</v>
      </c>
      <c r="I180" s="22" t="s">
        <v>305</v>
      </c>
      <c r="J180" s="22" t="s">
        <v>429</v>
      </c>
      <c r="K180" s="22" t="s">
        <v>429</v>
      </c>
      <c r="L180" s="22" t="s">
        <v>457</v>
      </c>
      <c r="M180" s="22" t="s">
        <v>430</v>
      </c>
      <c r="N180" s="22" t="s">
        <v>431</v>
      </c>
      <c r="O180" s="22" t="s">
        <v>442</v>
      </c>
      <c r="P180" s="22" t="s">
        <v>434</v>
      </c>
      <c r="Q180" s="22" t="s">
        <v>434</v>
      </c>
      <c r="R180" s="22" t="s">
        <v>459</v>
      </c>
      <c r="S180" s="22" t="s">
        <v>438</v>
      </c>
      <c r="T180" s="22" t="s">
        <v>460</v>
      </c>
      <c r="U180" s="22" t="s">
        <v>460</v>
      </c>
      <c r="V180" s="22" t="s">
        <v>444</v>
      </c>
      <c r="W180" s="22" t="s">
        <v>445</v>
      </c>
      <c r="X180" s="22" t="s">
        <v>464</v>
      </c>
      <c r="Y180" s="22" t="s">
        <v>464</v>
      </c>
    </row>
    <row r="181" spans="1:25">
      <c r="A181" s="22" t="s">
        <v>638</v>
      </c>
      <c r="B181" s="23" t="s">
        <v>639</v>
      </c>
      <c r="C181" s="22" t="s">
        <v>640</v>
      </c>
      <c r="D181" s="22" t="s">
        <v>309</v>
      </c>
      <c r="E181" s="22" t="s">
        <v>309</v>
      </c>
      <c r="F181" s="22" t="s">
        <v>311</v>
      </c>
      <c r="G181" s="22" t="s">
        <v>311</v>
      </c>
      <c r="H181" s="22" t="s">
        <v>417</v>
      </c>
      <c r="I181" s="22" t="s">
        <v>417</v>
      </c>
      <c r="J181" s="22" t="s">
        <v>436</v>
      </c>
      <c r="K181" s="22" t="s">
        <v>436</v>
      </c>
      <c r="L181" s="22" t="s">
        <v>459</v>
      </c>
      <c r="M181" s="22" t="s">
        <v>437</v>
      </c>
      <c r="N181" s="22" t="s">
        <v>438</v>
      </c>
      <c r="O181" s="22" t="s">
        <v>460</v>
      </c>
      <c r="P181" s="22" t="s">
        <v>443</v>
      </c>
      <c r="Q181" s="22" t="s">
        <v>443</v>
      </c>
      <c r="R181" s="22" t="s">
        <v>464</v>
      </c>
      <c r="S181" s="22" t="s">
        <v>447</v>
      </c>
      <c r="T181" s="22" t="s">
        <v>465</v>
      </c>
      <c r="U181" s="22" t="s">
        <v>465</v>
      </c>
      <c r="V181" s="22" t="s">
        <v>562</v>
      </c>
      <c r="W181" s="22" t="s">
        <v>467</v>
      </c>
      <c r="X181" s="22" t="s">
        <v>563</v>
      </c>
      <c r="Y181" s="22" t="s">
        <v>563</v>
      </c>
    </row>
    <row r="182" spans="1:25">
      <c r="A182" s="22" t="s">
        <v>641</v>
      </c>
      <c r="B182" s="23" t="s">
        <v>642</v>
      </c>
      <c r="C182" s="22" t="s">
        <v>643</v>
      </c>
      <c r="D182" s="22" t="s">
        <v>314</v>
      </c>
      <c r="E182" s="22" t="s">
        <v>314</v>
      </c>
      <c r="F182" s="22" t="s">
        <v>450</v>
      </c>
      <c r="G182" s="22" t="s">
        <v>450</v>
      </c>
      <c r="H182" s="22" t="s">
        <v>425</v>
      </c>
      <c r="I182" s="22" t="s">
        <v>425</v>
      </c>
      <c r="J182" s="22" t="s">
        <v>445</v>
      </c>
      <c r="K182" s="22" t="s">
        <v>445</v>
      </c>
      <c r="L182" s="22" t="s">
        <v>464</v>
      </c>
      <c r="M182" s="22" t="s">
        <v>446</v>
      </c>
      <c r="N182" s="22" t="s">
        <v>447</v>
      </c>
      <c r="O182" s="22" t="s">
        <v>465</v>
      </c>
      <c r="P182" s="22" t="s">
        <v>466</v>
      </c>
      <c r="Q182" s="22" t="s">
        <v>466</v>
      </c>
      <c r="R182" s="22" t="s">
        <v>563</v>
      </c>
      <c r="S182" s="22" t="s">
        <v>565</v>
      </c>
      <c r="T182" s="22" t="s">
        <v>540</v>
      </c>
      <c r="U182" s="22" t="s">
        <v>540</v>
      </c>
      <c r="V182" s="22" t="s">
        <v>541</v>
      </c>
      <c r="W182" s="22" t="s">
        <v>542</v>
      </c>
      <c r="X182" s="22" t="s">
        <v>547</v>
      </c>
      <c r="Y182" s="22" t="s">
        <v>547</v>
      </c>
    </row>
    <row r="183" spans="1:25">
      <c r="A183" s="22" t="s">
        <v>334</v>
      </c>
      <c r="B183" s="23" t="s">
        <v>263</v>
      </c>
      <c r="C183" s="22" t="s">
        <v>644</v>
      </c>
      <c r="D183" s="22" t="s">
        <v>473</v>
      </c>
      <c r="E183" s="22" t="s">
        <v>473</v>
      </c>
      <c r="F183" s="22" t="s">
        <v>419</v>
      </c>
      <c r="G183" s="22" t="s">
        <v>419</v>
      </c>
      <c r="H183" s="22" t="s">
        <v>423</v>
      </c>
      <c r="I183" s="22" t="s">
        <v>423</v>
      </c>
      <c r="J183" s="22" t="s">
        <v>467</v>
      </c>
      <c r="K183" s="22" t="s">
        <v>467</v>
      </c>
      <c r="L183" s="22" t="s">
        <v>563</v>
      </c>
      <c r="M183" s="22" t="s">
        <v>539</v>
      </c>
      <c r="N183" s="22" t="s">
        <v>565</v>
      </c>
      <c r="O183" s="22" t="s">
        <v>540</v>
      </c>
      <c r="P183" s="22" t="s">
        <v>566</v>
      </c>
      <c r="Q183" s="22" t="s">
        <v>566</v>
      </c>
      <c r="R183" s="22" t="s">
        <v>547</v>
      </c>
      <c r="S183" s="22" t="s">
        <v>543</v>
      </c>
      <c r="T183" s="22" t="s">
        <v>549</v>
      </c>
      <c r="U183" s="22" t="s">
        <v>549</v>
      </c>
      <c r="V183" s="22" t="s">
        <v>593</v>
      </c>
      <c r="W183" s="22" t="s">
        <v>594</v>
      </c>
      <c r="X183" s="22" t="s">
        <v>550</v>
      </c>
      <c r="Y183" s="22" t="s">
        <v>550</v>
      </c>
    </row>
    <row r="184" spans="1:25">
      <c r="A184" s="22" t="s">
        <v>335</v>
      </c>
      <c r="B184" s="23" t="s">
        <v>336</v>
      </c>
      <c r="C184" s="22" t="s">
        <v>645</v>
      </c>
      <c r="D184" s="22" t="s">
        <v>454</v>
      </c>
      <c r="E184" s="22" t="s">
        <v>454</v>
      </c>
      <c r="F184" s="22" t="s">
        <v>427</v>
      </c>
      <c r="G184" s="22" t="s">
        <v>427</v>
      </c>
      <c r="H184" s="22" t="s">
        <v>431</v>
      </c>
      <c r="I184" s="22" t="s">
        <v>431</v>
      </c>
      <c r="J184" s="22" t="s">
        <v>542</v>
      </c>
      <c r="K184" s="22" t="s">
        <v>542</v>
      </c>
      <c r="L184" s="22" t="s">
        <v>547</v>
      </c>
      <c r="M184" s="22" t="s">
        <v>548</v>
      </c>
      <c r="N184" s="22" t="s">
        <v>543</v>
      </c>
      <c r="O184" s="22" t="s">
        <v>549</v>
      </c>
      <c r="P184" s="22" t="s">
        <v>592</v>
      </c>
      <c r="Q184" s="22" t="s">
        <v>592</v>
      </c>
      <c r="R184" s="22" t="s">
        <v>550</v>
      </c>
      <c r="S184" s="22" t="s">
        <v>619</v>
      </c>
      <c r="T184" s="22" t="s">
        <v>646</v>
      </c>
      <c r="U184" s="22" t="s">
        <v>646</v>
      </c>
      <c r="V184" s="22" t="s">
        <v>647</v>
      </c>
      <c r="W184" s="22" t="s">
        <v>648</v>
      </c>
      <c r="X184" s="22" t="s">
        <v>649</v>
      </c>
      <c r="Y184" s="22" t="s">
        <v>649</v>
      </c>
    </row>
  </sheetData>
  <mergeCells count="192">
    <mergeCell ref="L167:M167"/>
    <mergeCell ref="N167:O167"/>
    <mergeCell ref="P167:Q167"/>
    <mergeCell ref="R167:S167"/>
    <mergeCell ref="T167:U167"/>
    <mergeCell ref="V167:W167"/>
    <mergeCell ref="A176:Y176"/>
    <mergeCell ref="A177:A178"/>
    <mergeCell ref="B177:B178"/>
    <mergeCell ref="C177:C178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Z144:AA144"/>
    <mergeCell ref="A154:U154"/>
    <mergeCell ref="A155:A156"/>
    <mergeCell ref="B155:B156"/>
    <mergeCell ref="C155:C156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T155:U155"/>
    <mergeCell ref="V155:W155"/>
    <mergeCell ref="A143:Y143"/>
    <mergeCell ref="A144:A145"/>
    <mergeCell ref="B144:B145"/>
    <mergeCell ref="C144:C145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C120:C121"/>
    <mergeCell ref="D120:E120"/>
    <mergeCell ref="F120:G120"/>
    <mergeCell ref="H120:I120"/>
    <mergeCell ref="J120:K120"/>
    <mergeCell ref="L120:M120"/>
    <mergeCell ref="A130:S130"/>
    <mergeCell ref="T131:U131"/>
    <mergeCell ref="A136:A137"/>
    <mergeCell ref="B136:B137"/>
    <mergeCell ref="C136:C137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L131:M131"/>
    <mergeCell ref="N131:O131"/>
    <mergeCell ref="P131:Q131"/>
    <mergeCell ref="R131:S131"/>
    <mergeCell ref="A90:O90"/>
    <mergeCell ref="A91:A92"/>
    <mergeCell ref="B91:B92"/>
    <mergeCell ref="C91:C92"/>
    <mergeCell ref="D91:E91"/>
    <mergeCell ref="F91:G91"/>
    <mergeCell ref="H91:I91"/>
    <mergeCell ref="J91:K91"/>
    <mergeCell ref="L91:M91"/>
    <mergeCell ref="N91:O91"/>
    <mergeCell ref="A54:O54"/>
    <mergeCell ref="A55:A56"/>
    <mergeCell ref="B55:B56"/>
    <mergeCell ref="C55:C56"/>
    <mergeCell ref="D55:E55"/>
    <mergeCell ref="F55:G55"/>
    <mergeCell ref="H55:I55"/>
    <mergeCell ref="J55:K55"/>
    <mergeCell ref="L55:M55"/>
    <mergeCell ref="N55:O55"/>
    <mergeCell ref="A42:Q42"/>
    <mergeCell ref="A43:A44"/>
    <mergeCell ref="D43:E43"/>
    <mergeCell ref="F43:G43"/>
    <mergeCell ref="H43:I43"/>
    <mergeCell ref="J43:K43"/>
    <mergeCell ref="L43:M43"/>
    <mergeCell ref="N43:O43"/>
    <mergeCell ref="P43:Q43"/>
    <mergeCell ref="H22:I22"/>
    <mergeCell ref="J22:K22"/>
    <mergeCell ref="L22:M22"/>
    <mergeCell ref="N22:O22"/>
    <mergeCell ref="P22:Q22"/>
    <mergeCell ref="A31:M31"/>
    <mergeCell ref="A32:A33"/>
    <mergeCell ref="B32:B33"/>
    <mergeCell ref="C32:C33"/>
    <mergeCell ref="D32:E32"/>
    <mergeCell ref="F32:G32"/>
    <mergeCell ref="H32:I32"/>
    <mergeCell ref="J32:K32"/>
    <mergeCell ref="L32:M32"/>
    <mergeCell ref="A1:M1"/>
    <mergeCell ref="A2:A3"/>
    <mergeCell ref="B2:B3"/>
    <mergeCell ref="C2:C3"/>
    <mergeCell ref="D2:E2"/>
    <mergeCell ref="F2:G2"/>
    <mergeCell ref="H2:I2"/>
    <mergeCell ref="J2:K2"/>
    <mergeCell ref="L2:M2"/>
    <mergeCell ref="A11:O11"/>
    <mergeCell ref="A12:A13"/>
    <mergeCell ref="B12:B13"/>
    <mergeCell ref="A66:K66"/>
    <mergeCell ref="A67:A68"/>
    <mergeCell ref="B67:B68"/>
    <mergeCell ref="C67:C68"/>
    <mergeCell ref="D67:E67"/>
    <mergeCell ref="F67:G67"/>
    <mergeCell ref="H67:I67"/>
    <mergeCell ref="J67:K67"/>
    <mergeCell ref="C12:C13"/>
    <mergeCell ref="D12:E12"/>
    <mergeCell ref="F12:G12"/>
    <mergeCell ref="H12:I12"/>
    <mergeCell ref="J12:K12"/>
    <mergeCell ref="L12:M12"/>
    <mergeCell ref="N12:O12"/>
    <mergeCell ref="A21:Q21"/>
    <mergeCell ref="A22:A23"/>
    <mergeCell ref="B22:B23"/>
    <mergeCell ref="C22:C23"/>
    <mergeCell ref="D22:E22"/>
    <mergeCell ref="F22:G22"/>
    <mergeCell ref="A78:M78"/>
    <mergeCell ref="A79:A80"/>
    <mergeCell ref="B79:B80"/>
    <mergeCell ref="C79:C80"/>
    <mergeCell ref="D79:E79"/>
    <mergeCell ref="F79:G79"/>
    <mergeCell ref="H79:I79"/>
    <mergeCell ref="J79:K79"/>
    <mergeCell ref="L79:M79"/>
    <mergeCell ref="A100:M100"/>
    <mergeCell ref="A101:A102"/>
    <mergeCell ref="B101:B102"/>
    <mergeCell ref="C101:C102"/>
    <mergeCell ref="D101:E101"/>
    <mergeCell ref="F101:G101"/>
    <mergeCell ref="H101:I101"/>
    <mergeCell ref="J101:K101"/>
    <mergeCell ref="L101:M101"/>
    <mergeCell ref="A166:W166"/>
    <mergeCell ref="A167:A168"/>
    <mergeCell ref="B167:B168"/>
    <mergeCell ref="C167:C168"/>
    <mergeCell ref="D167:E167"/>
    <mergeCell ref="F167:G167"/>
    <mergeCell ref="H167:I167"/>
    <mergeCell ref="J167:K167"/>
    <mergeCell ref="A110:K110"/>
    <mergeCell ref="A111:A112"/>
    <mergeCell ref="B111:B112"/>
    <mergeCell ref="C111:C112"/>
    <mergeCell ref="D111:E111"/>
    <mergeCell ref="F111:G111"/>
    <mergeCell ref="A131:A132"/>
    <mergeCell ref="B131:B132"/>
    <mergeCell ref="C131:C132"/>
    <mergeCell ref="D131:E131"/>
    <mergeCell ref="F131:G131"/>
    <mergeCell ref="H131:I131"/>
    <mergeCell ref="J131:K131"/>
    <mergeCell ref="H111:I111"/>
    <mergeCell ref="A119:M119"/>
    <mergeCell ref="B120:B12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TP Trade</vt:lpstr>
      <vt:lpstr>EU Trade</vt:lpstr>
      <vt:lpstr>NON-TPEU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2019-03-18T01:15:16Z</dcterms:modified>
</cp:coreProperties>
</file>