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490" windowHeight="7485"/>
  </bookViews>
  <sheets>
    <sheet name="2019.9" sheetId="2" r:id="rId1"/>
  </sheets>
  <definedNames>
    <definedName name="_xlnm._FilterDatabase" localSheetId="0" hidden="1">'2019.9'!$A$5:$IS$147</definedName>
  </definedNames>
  <calcPr calcId="125725"/>
</workbook>
</file>

<file path=xl/calcChain.xml><?xml version="1.0" encoding="utf-8"?>
<calcChain xmlns="http://schemas.openxmlformats.org/spreadsheetml/2006/main">
  <c r="F145" i="2"/>
  <c r="G145" s="1"/>
  <c r="E145"/>
  <c r="J301" l="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183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160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E154"/>
  <c r="E153"/>
  <c r="E152"/>
  <c r="E151"/>
  <c r="E160"/>
  <c r="E161" s="1"/>
  <c r="E162" s="1"/>
  <c r="E163" s="1"/>
  <c r="E164" s="1"/>
  <c r="E165" s="1"/>
  <c r="E166" s="1"/>
  <c r="E167" s="1"/>
  <c r="E168" s="1"/>
  <c r="E169" s="1"/>
  <c r="E170" s="1"/>
  <c r="E171" s="1"/>
  <c r="E172" s="1"/>
  <c r="E173" s="1"/>
  <c r="E174" s="1"/>
  <c r="F160"/>
  <c r="F161" s="1"/>
  <c r="F162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6" s="1"/>
  <c r="F177" s="1"/>
  <c r="F178" s="1"/>
  <c r="F179" s="1"/>
  <c r="E183"/>
  <c r="E184" s="1"/>
  <c r="E185" s="1"/>
  <c r="E186" s="1"/>
  <c r="E187" s="1"/>
  <c r="E188" s="1"/>
  <c r="E189" s="1"/>
  <c r="E190" s="1"/>
  <c r="E191" s="1"/>
  <c r="E192" s="1"/>
  <c r="E193" s="1"/>
  <c r="E194" s="1"/>
  <c r="E195" s="1"/>
  <c r="E196" s="1"/>
  <c r="E197" s="1"/>
  <c r="E198" s="1"/>
  <c r="E199" s="1"/>
  <c r="E200" s="1"/>
  <c r="E201" s="1"/>
  <c r="E202" s="1"/>
  <c r="E203" s="1"/>
  <c r="E204" s="1"/>
  <c r="E205" s="1"/>
  <c r="E206" s="1"/>
  <c r="E207" s="1"/>
  <c r="E208" s="1"/>
  <c r="E209" s="1"/>
  <c r="E210" s="1"/>
  <c r="E211" s="1"/>
  <c r="E212" s="1"/>
  <c r="E213" s="1"/>
  <c r="E214" s="1"/>
  <c r="E215" s="1"/>
  <c r="E216" s="1"/>
  <c r="E217" s="1"/>
  <c r="E218" s="1"/>
  <c r="E219" s="1"/>
  <c r="E220" s="1"/>
  <c r="E221" s="1"/>
  <c r="E222" s="1"/>
  <c r="E223" s="1"/>
  <c r="E224" s="1"/>
  <c r="E225" s="1"/>
  <c r="E226" s="1"/>
  <c r="E227" s="1"/>
  <c r="E228" s="1"/>
  <c r="E229" s="1"/>
  <c r="E230" s="1"/>
  <c r="E231" s="1"/>
  <c r="E232" s="1"/>
  <c r="E233" s="1"/>
  <c r="E234" s="1"/>
  <c r="E235" s="1"/>
  <c r="E236" s="1"/>
  <c r="E237" s="1"/>
  <c r="E238" s="1"/>
  <c r="E239" s="1"/>
  <c r="E240" s="1"/>
  <c r="E241" s="1"/>
  <c r="E242" s="1"/>
  <c r="E243" s="1"/>
  <c r="E244" s="1"/>
  <c r="E245" s="1"/>
  <c r="E246" s="1"/>
  <c r="E247" s="1"/>
  <c r="E248" s="1"/>
  <c r="E249" s="1"/>
  <c r="E250" s="1"/>
  <c r="E251" s="1"/>
  <c r="E252" s="1"/>
  <c r="E253" s="1"/>
  <c r="E254" s="1"/>
  <c r="E255" s="1"/>
  <c r="E256" s="1"/>
  <c r="E257" s="1"/>
  <c r="E258" s="1"/>
  <c r="E259" s="1"/>
  <c r="E260" s="1"/>
  <c r="E261" s="1"/>
  <c r="E262" s="1"/>
  <c r="E263" s="1"/>
  <c r="E264" s="1"/>
  <c r="E265" s="1"/>
  <c r="E266" s="1"/>
  <c r="E267" s="1"/>
  <c r="F183"/>
  <c r="F184" s="1"/>
  <c r="F185" s="1"/>
  <c r="F186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E268"/>
  <c r="E269" s="1"/>
  <c r="E270" s="1"/>
  <c r="E271" s="1"/>
  <c r="E272" s="1"/>
  <c r="E273" s="1"/>
  <c r="E274" s="1"/>
  <c r="E275" s="1"/>
  <c r="E276" s="1"/>
  <c r="E277" s="1"/>
  <c r="E278" s="1"/>
  <c r="E279" s="1"/>
  <c r="E280" s="1"/>
  <c r="E281" s="1"/>
  <c r="E282" s="1"/>
  <c r="E283" s="1"/>
  <c r="E284" s="1"/>
  <c r="E285" s="1"/>
  <c r="E286" s="1"/>
  <c r="E287" s="1"/>
  <c r="E288" s="1"/>
  <c r="E289" s="1"/>
  <c r="E290" s="1"/>
  <c r="E291" s="1"/>
  <c r="E292" s="1"/>
  <c r="E293" s="1"/>
  <c r="E294" s="1"/>
  <c r="E295" s="1"/>
  <c r="E296" s="1"/>
  <c r="E297" s="1"/>
  <c r="E298" s="1"/>
  <c r="E299" s="1"/>
  <c r="E300" s="1"/>
  <c r="E301" s="1"/>
  <c r="E303" s="1"/>
  <c r="E304" s="1"/>
  <c r="E305" s="1"/>
  <c r="G268"/>
  <c r="H268" s="1"/>
  <c r="F269"/>
  <c r="G269" s="1"/>
  <c r="H269" s="1"/>
  <c r="F110"/>
  <c r="G110" s="1"/>
  <c r="H109"/>
  <c r="G109"/>
  <c r="E109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4" s="1"/>
  <c r="E322"/>
  <c r="E323" s="1"/>
  <c r="E324" s="1"/>
  <c r="E325" s="1"/>
  <c r="E326" s="1"/>
  <c r="E327" s="1"/>
  <c r="E328" s="1"/>
  <c r="E329" s="1"/>
  <c r="E330" s="1"/>
  <c r="E331" s="1"/>
  <c r="E332" s="1"/>
  <c r="E333" s="1"/>
  <c r="E334" s="1"/>
  <c r="E335" s="1"/>
  <c r="E336" s="1"/>
  <c r="E337" s="1"/>
  <c r="E338" s="1"/>
  <c r="E339" s="1"/>
  <c r="E340" s="1"/>
  <c r="E341" s="1"/>
  <c r="E342" s="1"/>
  <c r="E343" s="1"/>
  <c r="E344" s="1"/>
  <c r="E345" s="1"/>
  <c r="E346" s="1"/>
  <c r="E347" s="1"/>
  <c r="E348" s="1"/>
  <c r="E349" s="1"/>
  <c r="E350" s="1"/>
  <c r="E351" s="1"/>
  <c r="E352" s="1"/>
  <c r="E353" s="1"/>
  <c r="E354" s="1"/>
  <c r="E355" s="1"/>
  <c r="E356" s="1"/>
  <c r="E358" s="1"/>
  <c r="E359" s="1"/>
  <c r="E360" s="1"/>
  <c r="F323"/>
  <c r="F324" s="1"/>
  <c r="E311"/>
  <c r="E312" s="1"/>
  <c r="E313" s="1"/>
  <c r="E314" s="1"/>
  <c r="E315" s="1"/>
  <c r="E316" s="1"/>
  <c r="E317" s="1"/>
  <c r="E318" s="1"/>
  <c r="E319" s="1"/>
  <c r="E320" s="1"/>
  <c r="E321" s="1"/>
  <c r="K24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J24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H24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G24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102" s="1"/>
  <c r="G103" s="1"/>
  <c r="G104" s="1"/>
  <c r="G105" s="1"/>
  <c r="G106" s="1"/>
  <c r="G107" s="1"/>
  <c r="G108" s="1"/>
  <c r="F24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E24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F9"/>
  <c r="F10" s="1"/>
  <c r="F11" s="1"/>
  <c r="F12" s="1"/>
  <c r="F13" s="1"/>
  <c r="F14" s="1"/>
  <c r="F15" s="1"/>
  <c r="F16" s="1"/>
  <c r="F17" s="1"/>
  <c r="F18" s="1"/>
  <c r="F19" s="1"/>
  <c r="F20" s="1"/>
  <c r="F21" s="1"/>
  <c r="E9"/>
  <c r="E10" s="1"/>
  <c r="E11" s="1"/>
  <c r="E12" s="1"/>
  <c r="E13" s="1"/>
  <c r="E14" s="1"/>
  <c r="E15" s="1"/>
  <c r="E16" s="1"/>
  <c r="E17" s="1"/>
  <c r="E18" s="1"/>
  <c r="E19" s="1"/>
  <c r="E20" s="1"/>
  <c r="E21" s="1"/>
  <c r="G7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K7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J7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I7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4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H7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G322"/>
  <c r="F270" l="1"/>
  <c r="G270" s="1"/>
  <c r="H270" s="1"/>
  <c r="E175"/>
  <c r="E177" s="1"/>
  <c r="E178" s="1"/>
  <c r="E179" s="1"/>
  <c r="E176"/>
  <c r="G220"/>
  <c r="H220" s="1"/>
  <c r="F221"/>
  <c r="H110"/>
  <c r="J110" s="1"/>
  <c r="K110" s="1"/>
  <c r="F111"/>
  <c r="J109"/>
  <c r="K109" s="1"/>
  <c r="G323"/>
  <c r="G324"/>
  <c r="F325"/>
  <c r="F271" l="1"/>
  <c r="G271" s="1"/>
  <c r="H271" s="1"/>
  <c r="G221"/>
  <c r="H221" s="1"/>
  <c r="F222"/>
  <c r="H111"/>
  <c r="J111" s="1"/>
  <c r="K111" s="1"/>
  <c r="G111"/>
  <c r="F112"/>
  <c r="F326"/>
  <c r="G325"/>
  <c r="F272" l="1"/>
  <c r="F273" s="1"/>
  <c r="G222"/>
  <c r="H222" s="1"/>
  <c r="F223"/>
  <c r="G112"/>
  <c r="H112"/>
  <c r="J112" s="1"/>
  <c r="K112" s="1"/>
  <c r="F113"/>
  <c r="F327"/>
  <c r="G326"/>
  <c r="G272" l="1"/>
  <c r="H272" s="1"/>
  <c r="G273"/>
  <c r="H273" s="1"/>
  <c r="F274"/>
  <c r="G223"/>
  <c r="H223" s="1"/>
  <c r="F224"/>
  <c r="H113"/>
  <c r="J113" s="1"/>
  <c r="K113" s="1"/>
  <c r="G113"/>
  <c r="F114"/>
  <c r="G327"/>
  <c r="F328"/>
  <c r="G274" l="1"/>
  <c r="H274" s="1"/>
  <c r="F275"/>
  <c r="G224"/>
  <c r="H224" s="1"/>
  <c r="F225"/>
  <c r="G114"/>
  <c r="H114"/>
  <c r="J114" s="1"/>
  <c r="K114" s="1"/>
  <c r="F115"/>
  <c r="F329"/>
  <c r="G328"/>
  <c r="G275" l="1"/>
  <c r="H275" s="1"/>
  <c r="F276"/>
  <c r="G225"/>
  <c r="H225" s="1"/>
  <c r="F226"/>
  <c r="H115"/>
  <c r="J115" s="1"/>
  <c r="K115" s="1"/>
  <c r="G115"/>
  <c r="F116"/>
  <c r="G329"/>
  <c r="F330"/>
  <c r="G276" l="1"/>
  <c r="H276" s="1"/>
  <c r="F277"/>
  <c r="G226"/>
  <c r="H226" s="1"/>
  <c r="F227"/>
  <c r="G116"/>
  <c r="H116"/>
  <c r="J116" s="1"/>
  <c r="K116" s="1"/>
  <c r="F117"/>
  <c r="G330"/>
  <c r="F331"/>
  <c r="G277" l="1"/>
  <c r="H277" s="1"/>
  <c r="F278"/>
  <c r="G227"/>
  <c r="H227" s="1"/>
  <c r="F228"/>
  <c r="H117"/>
  <c r="J117" s="1"/>
  <c r="K117" s="1"/>
  <c r="G117"/>
  <c r="F118"/>
  <c r="G331"/>
  <c r="F332"/>
  <c r="G278" l="1"/>
  <c r="H278" s="1"/>
  <c r="F279"/>
  <c r="G228"/>
  <c r="H228" s="1"/>
  <c r="F229"/>
  <c r="G118"/>
  <c r="H118"/>
  <c r="J118" s="1"/>
  <c r="K118" s="1"/>
  <c r="F119"/>
  <c r="G332"/>
  <c r="F333"/>
  <c r="G279" l="1"/>
  <c r="H279" s="1"/>
  <c r="F280"/>
  <c r="G229"/>
  <c r="H229" s="1"/>
  <c r="F230"/>
  <c r="H119"/>
  <c r="J119" s="1"/>
  <c r="K119" s="1"/>
  <c r="G119"/>
  <c r="F120"/>
  <c r="G333"/>
  <c r="F334"/>
  <c r="G280" l="1"/>
  <c r="H280" s="1"/>
  <c r="F281"/>
  <c r="G230"/>
  <c r="H230" s="1"/>
  <c r="F231"/>
  <c r="G120"/>
  <c r="H120"/>
  <c r="J120" s="1"/>
  <c r="K120" s="1"/>
  <c r="F121"/>
  <c r="F335"/>
  <c r="G334"/>
  <c r="G281" l="1"/>
  <c r="H281" s="1"/>
  <c r="F282"/>
  <c r="G231"/>
  <c r="H231" s="1"/>
  <c r="F232"/>
  <c r="H121"/>
  <c r="J121" s="1"/>
  <c r="K121" s="1"/>
  <c r="G121"/>
  <c r="F122"/>
  <c r="G335"/>
  <c r="F336"/>
  <c r="G282" l="1"/>
  <c r="H282" s="1"/>
  <c r="F283"/>
  <c r="G232"/>
  <c r="H232" s="1"/>
  <c r="F233"/>
  <c r="G122"/>
  <c r="H122"/>
  <c r="J122" s="1"/>
  <c r="K122" s="1"/>
  <c r="F123"/>
  <c r="G336"/>
  <c r="F337"/>
  <c r="G283" l="1"/>
  <c r="H283" s="1"/>
  <c r="F284"/>
  <c r="G233"/>
  <c r="H233" s="1"/>
  <c r="F234"/>
  <c r="H123"/>
  <c r="J123" s="1"/>
  <c r="K123" s="1"/>
  <c r="G123"/>
  <c r="F124"/>
  <c r="F338"/>
  <c r="G337"/>
  <c r="G284" l="1"/>
  <c r="H284" s="1"/>
  <c r="F285"/>
  <c r="G234"/>
  <c r="H234" s="1"/>
  <c r="F235"/>
  <c r="G124"/>
  <c r="H124"/>
  <c r="J124" s="1"/>
  <c r="K124" s="1"/>
  <c r="F125"/>
  <c r="G338"/>
  <c r="F339"/>
  <c r="F126" l="1"/>
  <c r="H125"/>
  <c r="J125" s="1"/>
  <c r="K125" s="1"/>
  <c r="L125" s="1"/>
  <c r="G285"/>
  <c r="H285" s="1"/>
  <c r="F286"/>
  <c r="G235"/>
  <c r="H235" s="1"/>
  <c r="F236"/>
  <c r="G339"/>
  <c r="F340"/>
  <c r="G126"/>
  <c r="G125"/>
  <c r="F127" l="1"/>
  <c r="G127" s="1"/>
  <c r="H126"/>
  <c r="J126" s="1"/>
  <c r="K126" s="1"/>
  <c r="L126" s="1"/>
  <c r="G286"/>
  <c r="H286" s="1"/>
  <c r="F287"/>
  <c r="G236"/>
  <c r="H236" s="1"/>
  <c r="F237"/>
  <c r="G340"/>
  <c r="F341"/>
  <c r="H127"/>
  <c r="J127" s="1"/>
  <c r="K127" s="1"/>
  <c r="L127" s="1"/>
  <c r="F128" l="1"/>
  <c r="F129" s="1"/>
  <c r="G287"/>
  <c r="H287" s="1"/>
  <c r="F288"/>
  <c r="G237"/>
  <c r="H237" s="1"/>
  <c r="F238"/>
  <c r="F342"/>
  <c r="G341"/>
  <c r="G128"/>
  <c r="H128"/>
  <c r="J128" s="1"/>
  <c r="K128" s="1"/>
  <c r="L128" s="1"/>
  <c r="F130" l="1"/>
  <c r="G130" s="1"/>
  <c r="G238"/>
  <c r="H238" s="1"/>
  <c r="F239"/>
  <c r="G288"/>
  <c r="H288" s="1"/>
  <c r="F289"/>
  <c r="F343"/>
  <c r="G342"/>
  <c r="H129"/>
  <c r="J129" s="1"/>
  <c r="K129" s="1"/>
  <c r="L129" s="1"/>
  <c r="G129"/>
  <c r="F131" l="1"/>
  <c r="F132" s="1"/>
  <c r="H130"/>
  <c r="J130" s="1"/>
  <c r="K130" s="1"/>
  <c r="L130" s="1"/>
  <c r="G239"/>
  <c r="H239" s="1"/>
  <c r="F240"/>
  <c r="G289"/>
  <c r="H289" s="1"/>
  <c r="F290"/>
  <c r="H131"/>
  <c r="J131" s="1"/>
  <c r="K131" s="1"/>
  <c r="L131" s="1"/>
  <c r="G343"/>
  <c r="F344"/>
  <c r="G131" l="1"/>
  <c r="G240"/>
  <c r="H240" s="1"/>
  <c r="F241"/>
  <c r="G290"/>
  <c r="H290" s="1"/>
  <c r="F291"/>
  <c r="F133"/>
  <c r="G132"/>
  <c r="H132"/>
  <c r="J132" s="1"/>
  <c r="K132" s="1"/>
  <c r="L132" s="1"/>
  <c r="G344"/>
  <c r="F345"/>
  <c r="G241" l="1"/>
  <c r="H241" s="1"/>
  <c r="F242"/>
  <c r="G291"/>
  <c r="H291" s="1"/>
  <c r="F292"/>
  <c r="H133"/>
  <c r="J133" s="1"/>
  <c r="K133" s="1"/>
  <c r="L133" s="1"/>
  <c r="G133"/>
  <c r="F134"/>
  <c r="G345"/>
  <c r="F346"/>
  <c r="F135" l="1"/>
  <c r="F136" s="1"/>
  <c r="H134"/>
  <c r="J134" s="1"/>
  <c r="K134" s="1"/>
  <c r="L134" s="1"/>
  <c r="G292"/>
  <c r="H292" s="1"/>
  <c r="F293"/>
  <c r="G242"/>
  <c r="H242" s="1"/>
  <c r="F243"/>
  <c r="G134"/>
  <c r="F347"/>
  <c r="G346"/>
  <c r="G135" l="1"/>
  <c r="H135"/>
  <c r="J135" s="1"/>
  <c r="K135" s="1"/>
  <c r="L135" s="1"/>
  <c r="G293"/>
  <c r="H293" s="1"/>
  <c r="F294"/>
  <c r="G243"/>
  <c r="H243" s="1"/>
  <c r="F244"/>
  <c r="G136"/>
  <c r="H136"/>
  <c r="J136" s="1"/>
  <c r="K136" s="1"/>
  <c r="L136" s="1"/>
  <c r="F137"/>
  <c r="G347"/>
  <c r="F348"/>
  <c r="G294" l="1"/>
  <c r="H294" s="1"/>
  <c r="F295"/>
  <c r="G244"/>
  <c r="H244" s="1"/>
  <c r="F245"/>
  <c r="G348"/>
  <c r="F349"/>
  <c r="G137"/>
  <c r="H137"/>
  <c r="J137" s="1"/>
  <c r="K137" s="1"/>
  <c r="L137" s="1"/>
  <c r="F138"/>
  <c r="F139" l="1"/>
  <c r="G139" s="1"/>
  <c r="H138"/>
  <c r="J138" s="1"/>
  <c r="K138" s="1"/>
  <c r="L138" s="1"/>
  <c r="G295"/>
  <c r="H295" s="1"/>
  <c r="F296"/>
  <c r="G245"/>
  <c r="H245" s="1"/>
  <c r="F246"/>
  <c r="F350"/>
  <c r="G349"/>
  <c r="G138"/>
  <c r="F140" l="1"/>
  <c r="H140" s="1"/>
  <c r="J140" s="1"/>
  <c r="K140" s="1"/>
  <c r="L140" s="1"/>
  <c r="H139"/>
  <c r="J139" s="1"/>
  <c r="K139" s="1"/>
  <c r="L139" s="1"/>
  <c r="G296"/>
  <c r="H296" s="1"/>
  <c r="F297"/>
  <c r="G246"/>
  <c r="H246" s="1"/>
  <c r="F247"/>
  <c r="G350"/>
  <c r="F351"/>
  <c r="F141" l="1"/>
  <c r="F142" s="1"/>
  <c r="G140"/>
  <c r="F298"/>
  <c r="G297"/>
  <c r="H297" s="1"/>
  <c r="G247"/>
  <c r="H247" s="1"/>
  <c r="F248"/>
  <c r="H141"/>
  <c r="J141" s="1"/>
  <c r="K141" s="1"/>
  <c r="L141" s="1"/>
  <c r="G141"/>
  <c r="G351"/>
  <c r="F352"/>
  <c r="F353" s="1"/>
  <c r="F144" l="1"/>
  <c r="G144" s="1"/>
  <c r="F299"/>
  <c r="G298"/>
  <c r="H298" s="1"/>
  <c r="G248"/>
  <c r="H248" s="1"/>
  <c r="F249"/>
  <c r="G353"/>
  <c r="F354"/>
  <c r="H142"/>
  <c r="J142" s="1"/>
  <c r="K142" s="1"/>
  <c r="L142" s="1"/>
  <c r="G142"/>
  <c r="G352"/>
  <c r="G146" l="1"/>
  <c r="G249"/>
  <c r="H249" s="1"/>
  <c r="F250"/>
  <c r="F300"/>
  <c r="G299"/>
  <c r="H299" s="1"/>
  <c r="G354"/>
  <c r="F355"/>
  <c r="G250" l="1"/>
  <c r="H250" s="1"/>
  <c r="F251"/>
  <c r="G300"/>
  <c r="H300" s="1"/>
  <c r="F301"/>
  <c r="G355"/>
  <c r="F356"/>
  <c r="G251" l="1"/>
  <c r="H251" s="1"/>
  <c r="F252"/>
  <c r="G301"/>
  <c r="H301" s="1"/>
  <c r="G356"/>
  <c r="F303" l="1"/>
  <c r="G252"/>
  <c r="H252" s="1"/>
  <c r="F253"/>
  <c r="F311"/>
  <c r="F304" l="1"/>
  <c r="F359"/>
  <c r="G253"/>
  <c r="H253" s="1"/>
  <c r="F254"/>
  <c r="F312"/>
  <c r="G311"/>
  <c r="F305" l="1"/>
  <c r="F360"/>
  <c r="G254"/>
  <c r="H254" s="1"/>
  <c r="F255"/>
  <c r="G312"/>
  <c r="F313"/>
  <c r="G255" l="1"/>
  <c r="H255" s="1"/>
  <c r="F256"/>
  <c r="G313"/>
  <c r="F314"/>
  <c r="G256" l="1"/>
  <c r="H256" s="1"/>
  <c r="F257"/>
  <c r="G314"/>
  <c r="F315"/>
  <c r="G257" l="1"/>
  <c r="H257" s="1"/>
  <c r="F258"/>
  <c r="G315"/>
  <c r="F316"/>
  <c r="G258" l="1"/>
  <c r="H258" s="1"/>
  <c r="F259"/>
  <c r="G316"/>
  <c r="F317"/>
  <c r="G259" l="1"/>
  <c r="H259" s="1"/>
  <c r="F260"/>
  <c r="F318"/>
  <c r="G317"/>
  <c r="G260" l="1"/>
  <c r="H260" s="1"/>
  <c r="F261"/>
  <c r="G318"/>
  <c r="F319"/>
  <c r="G261" l="1"/>
  <c r="H261" s="1"/>
  <c r="F262"/>
  <c r="G319"/>
  <c r="F320"/>
  <c r="G262" l="1"/>
  <c r="H262" s="1"/>
  <c r="F263"/>
  <c r="G320"/>
  <c r="F321"/>
  <c r="G321" s="1"/>
  <c r="G263" l="1"/>
  <c r="H263" s="1"/>
  <c r="F264"/>
  <c r="G264" l="1"/>
  <c r="H264" s="1"/>
  <c r="F265"/>
  <c r="G265" l="1"/>
  <c r="H265" s="1"/>
  <c r="F266"/>
  <c r="G266" l="1"/>
  <c r="H266" s="1"/>
  <c r="F267"/>
  <c r="G267" s="1"/>
  <c r="H267" s="1"/>
</calcChain>
</file>

<file path=xl/sharedStrings.xml><?xml version="1.0" encoding="utf-8"?>
<sst xmlns="http://schemas.openxmlformats.org/spreadsheetml/2006/main" count="1253" uniqueCount="556">
  <si>
    <t>ADMIRAL GLOBE</t>
  </si>
  <si>
    <t>1642W</t>
  </si>
  <si>
    <t>EAG</t>
  </si>
  <si>
    <t>EMIRATES WAFA</t>
  </si>
  <si>
    <t>1643W</t>
  </si>
  <si>
    <t>EWF</t>
  </si>
  <si>
    <t>EMIRATES SANA</t>
  </si>
  <si>
    <t>ESN</t>
  </si>
  <si>
    <t>CAPE CHRONOS</t>
  </si>
  <si>
    <t>1606W</t>
  </si>
  <si>
    <t>KCC</t>
  </si>
  <si>
    <t>1645W</t>
  </si>
  <si>
    <t>HAMMONIA VIRGINIA</t>
  </si>
  <si>
    <t>16001W</t>
  </si>
  <si>
    <t>HVA</t>
  </si>
  <si>
    <t>EMIRATES DANA</t>
  </si>
  <si>
    <t>1646W</t>
  </si>
  <si>
    <t>EDN</t>
  </si>
  <si>
    <t>ADRIAN SCHULTE</t>
  </si>
  <si>
    <t>KAS</t>
  </si>
  <si>
    <t>TBN</t>
  </si>
  <si>
    <t>KMTC DUBAI</t>
  </si>
  <si>
    <t>1608W</t>
  </si>
  <si>
    <t>KDA</t>
  </si>
  <si>
    <t>WIDE INDIA</t>
  </si>
  <si>
    <t xml:space="preserve">    1605W</t>
  </si>
  <si>
    <t xml:space="preserve">   WID</t>
  </si>
  <si>
    <t xml:space="preserve">   HVA</t>
  </si>
  <si>
    <t xml:space="preserve">   16002W</t>
  </si>
  <si>
    <t>Emirates Shipping Agencies(China) Ltd.NingBo Office</t>
  </si>
  <si>
    <t>Service:EGLX</t>
  </si>
  <si>
    <t>Vessel Name</t>
  </si>
  <si>
    <t>Voyage</t>
  </si>
  <si>
    <t>CY CLOSING</t>
  </si>
  <si>
    <t>CNNGB</t>
  </si>
  <si>
    <t>MYPKG</t>
  </si>
  <si>
    <t>LKCMB</t>
  </si>
  <si>
    <t>AEJEA</t>
  </si>
  <si>
    <t>Vessle Name</t>
  </si>
  <si>
    <t>1604W</t>
  </si>
  <si>
    <t>WID</t>
  </si>
  <si>
    <t xml:space="preserve">KMTC MUMBAI </t>
  </si>
  <si>
    <t>KMI</t>
  </si>
  <si>
    <t xml:space="preserve">SEADREAM </t>
  </si>
  <si>
    <t>SDM</t>
  </si>
  <si>
    <t xml:space="preserve">COSCO BOSTON </t>
  </si>
  <si>
    <t>143W</t>
  </si>
  <si>
    <t>CBT</t>
  </si>
  <si>
    <t>DIAPOROS</t>
  </si>
  <si>
    <t>RDI</t>
  </si>
  <si>
    <t>1650W</t>
  </si>
  <si>
    <t>1651W</t>
  </si>
  <si>
    <t>1609W</t>
  </si>
  <si>
    <t>1605W</t>
  </si>
  <si>
    <t>144W</t>
  </si>
  <si>
    <t>0011W</t>
  </si>
  <si>
    <t>1701W</t>
  </si>
  <si>
    <t>EDA</t>
  </si>
  <si>
    <t>0012W</t>
  </si>
  <si>
    <t>145W</t>
  </si>
  <si>
    <t>CRETE I</t>
  </si>
  <si>
    <t>1652W</t>
  </si>
  <si>
    <t>ECI</t>
  </si>
  <si>
    <t>1703W</t>
  </si>
  <si>
    <t>BLANK SAILING</t>
  </si>
  <si>
    <t>1702W</t>
  </si>
  <si>
    <t>ECA</t>
  </si>
  <si>
    <t>17002W</t>
  </si>
  <si>
    <t>1709W</t>
  </si>
  <si>
    <t xml:space="preserve">1710W </t>
  </si>
  <si>
    <t xml:space="preserve">1711W </t>
  </si>
  <si>
    <t>TESSA</t>
  </si>
  <si>
    <t>TES</t>
  </si>
  <si>
    <t>1712W</t>
  </si>
  <si>
    <t>CLEMENS SCHULTE</t>
  </si>
  <si>
    <t>CST</t>
  </si>
  <si>
    <t>KMTC MUMBAI</t>
  </si>
  <si>
    <t>COSCO BOSTON</t>
  </si>
  <si>
    <t>146W</t>
  </si>
  <si>
    <t>WIA</t>
  </si>
  <si>
    <t>1713W</t>
  </si>
  <si>
    <t xml:space="preserve">EMIRATES DANA </t>
  </si>
  <si>
    <t>1716W</t>
  </si>
  <si>
    <t>PIRAEUS</t>
  </si>
  <si>
    <t>17001W</t>
  </si>
  <si>
    <t>JPRS</t>
  </si>
  <si>
    <t>0013W</t>
  </si>
  <si>
    <t>EMIRATES HANA</t>
  </si>
  <si>
    <t>1717W</t>
  </si>
  <si>
    <t>EHN</t>
  </si>
  <si>
    <t>BERNADETTE</t>
  </si>
  <si>
    <t>BNT</t>
  </si>
  <si>
    <t>1719W</t>
  </si>
  <si>
    <t>1721W</t>
  </si>
  <si>
    <t>1720W</t>
  </si>
  <si>
    <t xml:space="preserve">COSCO NEW YORK </t>
  </si>
  <si>
    <t>044W</t>
  </si>
  <si>
    <t>CNK</t>
  </si>
  <si>
    <t>1704W</t>
  </si>
  <si>
    <t>PRS</t>
  </si>
  <si>
    <t>0014W</t>
  </si>
  <si>
    <t>1724W</t>
  </si>
  <si>
    <t>1725W</t>
  </si>
  <si>
    <t>BALBINA</t>
  </si>
  <si>
    <t>1722W</t>
  </si>
  <si>
    <t>BBN</t>
  </si>
  <si>
    <t>1705W</t>
  </si>
  <si>
    <t>1726W</t>
  </si>
  <si>
    <t>1727W</t>
  </si>
  <si>
    <t>1728W</t>
  </si>
  <si>
    <t>1729W</t>
  </si>
  <si>
    <t>COSCO NEW YORK</t>
  </si>
  <si>
    <t>046W</t>
  </si>
  <si>
    <t>1730W</t>
  </si>
  <si>
    <t>0015W</t>
  </si>
  <si>
    <t>1732W</t>
  </si>
  <si>
    <t>1733W</t>
  </si>
  <si>
    <t>1734W</t>
  </si>
  <si>
    <t>1706W</t>
  </si>
  <si>
    <t>17004W</t>
  </si>
  <si>
    <t>1735W</t>
  </si>
  <si>
    <t>1736W</t>
  </si>
  <si>
    <t>1738W</t>
  </si>
  <si>
    <t>0016W</t>
  </si>
  <si>
    <t>047W</t>
  </si>
  <si>
    <t>1707W</t>
  </si>
  <si>
    <t>17005W</t>
  </si>
  <si>
    <t>1737W</t>
  </si>
  <si>
    <t>1740W</t>
  </si>
  <si>
    <t>1742W</t>
  </si>
  <si>
    <t>1743W</t>
  </si>
  <si>
    <t>1744W</t>
  </si>
  <si>
    <t>1745W</t>
  </si>
  <si>
    <t>1746W</t>
  </si>
  <si>
    <t>0017W</t>
  </si>
  <si>
    <t>1708W</t>
  </si>
  <si>
    <t>17006W</t>
  </si>
  <si>
    <t>049W</t>
  </si>
  <si>
    <t>VENETIA</t>
  </si>
  <si>
    <t>VEA</t>
  </si>
  <si>
    <t>17007W</t>
  </si>
  <si>
    <t>1748W</t>
  </si>
  <si>
    <t>1749W</t>
  </si>
  <si>
    <t>1750W</t>
  </si>
  <si>
    <t>1751W</t>
  </si>
  <si>
    <t>1752W</t>
  </si>
  <si>
    <t>TBN1</t>
  </si>
  <si>
    <t>1801W</t>
  </si>
  <si>
    <t>1802W</t>
  </si>
  <si>
    <t>1804W</t>
  </si>
  <si>
    <t>0018W</t>
  </si>
  <si>
    <t>18001W</t>
  </si>
  <si>
    <t>1805W</t>
  </si>
  <si>
    <t>1806W</t>
  </si>
  <si>
    <t>051W</t>
  </si>
  <si>
    <t>1809W</t>
  </si>
  <si>
    <t>1810W</t>
  </si>
  <si>
    <t>0019W</t>
  </si>
  <si>
    <t>1812W</t>
  </si>
  <si>
    <t>18002W</t>
  </si>
  <si>
    <t>1815W</t>
  </si>
  <si>
    <t>1813W</t>
  </si>
  <si>
    <t>1816W</t>
  </si>
  <si>
    <t>1817W</t>
  </si>
  <si>
    <t>1803W</t>
  </si>
  <si>
    <t>18003W</t>
  </si>
  <si>
    <t>JPO ATAIR</t>
  </si>
  <si>
    <t>JAT</t>
  </si>
  <si>
    <t>001W</t>
  </si>
  <si>
    <t>INHZA</t>
  </si>
  <si>
    <t>REMARK:</t>
  </si>
  <si>
    <t>1820W</t>
  </si>
  <si>
    <t xml:space="preserve">TBN </t>
  </si>
  <si>
    <t>1821W</t>
  </si>
  <si>
    <t>1822W</t>
  </si>
  <si>
    <t>1823W</t>
  </si>
  <si>
    <t xml:space="preserve">EMIRATES SANA </t>
  </si>
  <si>
    <t>1824W</t>
  </si>
  <si>
    <t>1825W</t>
  </si>
  <si>
    <t>1826W</t>
  </si>
  <si>
    <t>E.R. AMSTERDAM</t>
  </si>
  <si>
    <t>ERA</t>
  </si>
  <si>
    <t>IAN H</t>
  </si>
  <si>
    <t>IAH</t>
  </si>
  <si>
    <t>W1801</t>
  </si>
  <si>
    <t>1W</t>
  </si>
  <si>
    <t>EVER URANUS</t>
  </si>
  <si>
    <t>V.124W</t>
  </si>
  <si>
    <t>EUS</t>
  </si>
  <si>
    <t>E.R. SWEDEN</t>
  </si>
  <si>
    <t>V.1801W</t>
  </si>
  <si>
    <t>CSL MANHATTAN </t>
  </si>
  <si>
    <t>V.1W</t>
  </si>
  <si>
    <t>CMN</t>
  </si>
  <si>
    <t>ESW</t>
  </si>
  <si>
    <t>1828W</t>
  </si>
  <si>
    <t>1830W</t>
  </si>
  <si>
    <t>1829W</t>
  </si>
  <si>
    <t>CONTI STOCKHOLM</t>
  </si>
  <si>
    <t>CNS</t>
  </si>
  <si>
    <t>W1802</t>
  </si>
  <si>
    <t>2W</t>
  </si>
  <si>
    <t>125W</t>
  </si>
  <si>
    <t>CSL MANHATTAN</t>
  </si>
  <si>
    <t>MIRAMARIN</t>
  </si>
  <si>
    <t>0001W</t>
  </si>
  <si>
    <t>RMI</t>
  </si>
  <si>
    <t>BARBARA</t>
  </si>
  <si>
    <t>BRB</t>
  </si>
  <si>
    <t>1831W</t>
  </si>
  <si>
    <t>1832W</t>
  </si>
  <si>
    <t>1833W</t>
  </si>
  <si>
    <t>1834W</t>
  </si>
  <si>
    <t>W1803</t>
  </si>
  <si>
    <t>3W</t>
  </si>
  <si>
    <t>Service:EAKX</t>
  </si>
  <si>
    <t>EVER DYNAMIC</t>
  </si>
  <si>
    <t>124W</t>
  </si>
  <si>
    <t>EDY</t>
  </si>
  <si>
    <t>KEMWA</t>
  </si>
  <si>
    <t>EVER DIAMOND</t>
  </si>
  <si>
    <t>150W</t>
  </si>
  <si>
    <t>EDD</t>
  </si>
  <si>
    <t xml:space="preserve">   DRC(BUKAVU),DRC(GOMA),DRC(LIKASI),DRC(KOLWEZI),ZAMBIA(LUSAKA),ZAMBIA(KITWE),ZAMBIA(KABWE),ZAMBIA(CHINGOLA),ZAMBIA(NDOLA),ZAMBIA(SOLWEZI),MALAWI(BLANTYRE),MALAWI (LILONGWE),RWANDA(KIGALI),SOUTH SUDAN (JUBA)</t>
  </si>
  <si>
    <t>1836W</t>
  </si>
  <si>
    <t>1838W</t>
  </si>
  <si>
    <t>1839W</t>
  </si>
  <si>
    <t>HAMBURG BAY</t>
  </si>
  <si>
    <t>HBY</t>
  </si>
  <si>
    <t>LIVORNO</t>
  </si>
  <si>
    <t>EVER DAINTY</t>
  </si>
  <si>
    <t>CSCL BRISBANE</t>
  </si>
  <si>
    <t>EVER DEVELOP</t>
  </si>
  <si>
    <t>LIV</t>
  </si>
  <si>
    <t>EDT</t>
  </si>
  <si>
    <t>CSB</t>
  </si>
  <si>
    <t>EDV</t>
  </si>
  <si>
    <t>126W</t>
  </si>
  <si>
    <t>26W</t>
  </si>
  <si>
    <t>18101W</t>
  </si>
  <si>
    <t>134W</t>
  </si>
  <si>
    <t>172W</t>
  </si>
  <si>
    <t>133W</t>
  </si>
  <si>
    <t>VEN</t>
  </si>
  <si>
    <t>0002W</t>
  </si>
  <si>
    <t>012W</t>
  </si>
  <si>
    <t>4W</t>
  </si>
  <si>
    <t>1840W</t>
  </si>
  <si>
    <t>1842W</t>
  </si>
  <si>
    <t xml:space="preserve">0003W </t>
  </si>
  <si>
    <t>W1804</t>
  </si>
  <si>
    <t>127W</t>
  </si>
  <si>
    <t>27W</t>
  </si>
  <si>
    <t>151W</t>
  </si>
  <si>
    <t>013W</t>
  </si>
  <si>
    <t>EVER DIADEM</t>
    <phoneticPr fontId="6" type="noConversion"/>
  </si>
  <si>
    <t>EVER DIAMOND</t>
    <phoneticPr fontId="6" type="noConversion"/>
  </si>
  <si>
    <t>COSCO OSAKA</t>
    <phoneticPr fontId="6" type="noConversion"/>
  </si>
  <si>
    <t>063W</t>
    <phoneticPr fontId="6" type="noConversion"/>
  </si>
  <si>
    <t>152W</t>
    <phoneticPr fontId="6" type="noConversion"/>
  </si>
  <si>
    <t>138W</t>
    <phoneticPr fontId="6" type="noConversion"/>
  </si>
  <si>
    <t>EVER DAINTY</t>
    <phoneticPr fontId="6" type="noConversion"/>
  </si>
  <si>
    <t>136W</t>
    <phoneticPr fontId="6" type="noConversion"/>
  </si>
  <si>
    <t>128W</t>
    <phoneticPr fontId="6" type="noConversion"/>
  </si>
  <si>
    <t>28W</t>
    <phoneticPr fontId="6" type="noConversion"/>
  </si>
  <si>
    <t>6W</t>
    <phoneticPr fontId="6" type="noConversion"/>
  </si>
  <si>
    <t>E.R. SWEDEN</t>
    <phoneticPr fontId="6" type="noConversion"/>
  </si>
  <si>
    <t>1805W</t>
    <phoneticPr fontId="6" type="noConversion"/>
  </si>
  <si>
    <t>EVER URANUS</t>
    <phoneticPr fontId="6" type="noConversion"/>
  </si>
  <si>
    <t>HAMBURG BAY</t>
    <phoneticPr fontId="6" type="noConversion"/>
  </si>
  <si>
    <t>EDT</t>
    <phoneticPr fontId="6" type="noConversion"/>
  </si>
  <si>
    <t>EIM</t>
    <phoneticPr fontId="6" type="noConversion"/>
  </si>
  <si>
    <t>1849W</t>
    <phoneticPr fontId="6" type="noConversion"/>
  </si>
  <si>
    <t>TESSA</t>
    <phoneticPr fontId="6" type="noConversion"/>
  </si>
  <si>
    <t>TES</t>
    <phoneticPr fontId="6" type="noConversion"/>
  </si>
  <si>
    <t>1850W</t>
    <phoneticPr fontId="6" type="noConversion"/>
  </si>
  <si>
    <t>MIRAMARIN</t>
    <phoneticPr fontId="6" type="noConversion"/>
  </si>
  <si>
    <t>EMIRATES DANA</t>
    <phoneticPr fontId="6" type="noConversion"/>
  </si>
  <si>
    <t>1852W</t>
    <phoneticPr fontId="6" type="noConversion"/>
  </si>
  <si>
    <t>EUS</t>
    <phoneticPr fontId="6" type="noConversion"/>
  </si>
  <si>
    <t>HYB</t>
    <phoneticPr fontId="6" type="noConversion"/>
  </si>
  <si>
    <t>IAH</t>
    <phoneticPr fontId="6" type="noConversion"/>
  </si>
  <si>
    <t>ESW</t>
    <phoneticPr fontId="6" type="noConversion"/>
  </si>
  <si>
    <t>EDD</t>
    <phoneticPr fontId="6" type="noConversion"/>
  </si>
  <si>
    <t>CKA</t>
    <phoneticPr fontId="6" type="noConversion"/>
  </si>
  <si>
    <t>EDA</t>
    <phoneticPr fontId="6" type="noConversion"/>
  </si>
  <si>
    <t xml:space="preserve">IAN H </t>
    <phoneticPr fontId="6" type="noConversion"/>
  </si>
  <si>
    <r>
      <rPr>
        <b/>
        <sz val="8"/>
        <color indexed="55"/>
        <rFont val="宋体"/>
        <family val="2"/>
      </rPr>
      <t>香港阿联酋船务（中国）有限公司宁波代表处</t>
    </r>
  </si>
  <si>
    <r>
      <t>Terminal:NBCT</t>
    </r>
    <r>
      <rPr>
        <b/>
        <sz val="8"/>
        <color indexed="10"/>
        <rFont val="宋体"/>
        <family val="2"/>
      </rPr>
      <t>北仑二期</t>
    </r>
  </si>
  <si>
    <r>
      <rPr>
        <b/>
        <sz val="8"/>
        <color indexed="10"/>
        <rFont val="宋体"/>
        <family val="2"/>
      </rPr>
      <t>船期</t>
    </r>
    <r>
      <rPr>
        <b/>
        <sz val="8"/>
        <color indexed="10"/>
        <rFont val="Calibri"/>
        <family val="2"/>
      </rPr>
      <t xml:space="preserve">: </t>
    </r>
    <r>
      <rPr>
        <b/>
        <sz val="8"/>
        <color indexed="10"/>
        <rFont val="宋体"/>
        <family val="2"/>
      </rPr>
      <t>每周四截六开</t>
    </r>
  </si>
  <si>
    <r>
      <rPr>
        <b/>
        <sz val="8"/>
        <rFont val="宋体"/>
        <family val="2"/>
      </rPr>
      <t>船代码</t>
    </r>
  </si>
  <si>
    <r>
      <rPr>
        <b/>
        <sz val="8"/>
        <color indexed="8"/>
        <rFont val="宋体"/>
        <family val="2"/>
      </rPr>
      <t>中文船名</t>
    </r>
  </si>
  <si>
    <r>
      <rPr>
        <b/>
        <sz val="8"/>
        <color theme="1"/>
        <rFont val="宋体"/>
        <family val="2"/>
      </rPr>
      <t>阿联酋环球</t>
    </r>
  </si>
  <si>
    <r>
      <rPr>
        <b/>
        <sz val="8"/>
        <color theme="1"/>
        <rFont val="宋体"/>
        <family val="2"/>
      </rPr>
      <t>阿联酋瓦法</t>
    </r>
  </si>
  <si>
    <r>
      <rPr>
        <b/>
        <sz val="8"/>
        <color theme="1"/>
        <rFont val="宋体"/>
        <family val="2"/>
      </rPr>
      <t>凯普克罗诺斯</t>
    </r>
  </si>
  <si>
    <r>
      <rPr>
        <b/>
        <sz val="8"/>
        <color theme="1"/>
        <rFont val="宋体"/>
        <family val="2"/>
      </rPr>
      <t>阿联酋萨娜</t>
    </r>
  </si>
  <si>
    <r>
      <rPr>
        <b/>
        <sz val="8"/>
        <color theme="1"/>
        <rFont val="宋体"/>
        <family val="2"/>
      </rPr>
      <t>阿联酋德娜</t>
    </r>
  </si>
  <si>
    <r>
      <rPr>
        <b/>
        <sz val="8"/>
        <color theme="1"/>
        <rFont val="宋体"/>
        <family val="2"/>
      </rPr>
      <t>高丽艾德里安</t>
    </r>
  </si>
  <si>
    <r>
      <rPr>
        <b/>
        <sz val="8"/>
        <color rgb="FFFF0000"/>
        <rFont val="宋体"/>
        <family val="2"/>
      </rPr>
      <t>宏节</t>
    </r>
  </si>
  <si>
    <r>
      <rPr>
        <b/>
        <sz val="8"/>
        <color theme="1"/>
        <rFont val="宋体"/>
        <family val="2"/>
      </rPr>
      <t>阿联酋克里特</t>
    </r>
  </si>
  <si>
    <r>
      <rPr>
        <b/>
        <sz val="8"/>
        <color theme="1"/>
        <rFont val="宋体"/>
        <family val="2"/>
      </rPr>
      <t>阿联酋克罗诺斯</t>
    </r>
  </si>
  <si>
    <r>
      <rPr>
        <b/>
        <sz val="8"/>
        <color theme="1"/>
        <rFont val="宋体"/>
        <family val="2"/>
      </rPr>
      <t>宏节</t>
    </r>
  </si>
  <si>
    <r>
      <rPr>
        <b/>
        <sz val="8"/>
        <color theme="1"/>
        <rFont val="宋体"/>
        <family val="2"/>
      </rPr>
      <t>阿联酋泰莎</t>
    </r>
  </si>
  <si>
    <r>
      <rPr>
        <b/>
        <sz val="8"/>
        <color theme="1"/>
        <rFont val="宋体"/>
        <family val="2"/>
      </rPr>
      <t>阿联酋汉娜</t>
    </r>
  </si>
  <si>
    <r>
      <rPr>
        <b/>
        <sz val="8"/>
        <color theme="1"/>
        <rFont val="宋体"/>
        <family val="2"/>
      </rPr>
      <t>阿联酋伯纳黛特</t>
    </r>
  </si>
  <si>
    <r>
      <rPr>
        <b/>
        <sz val="8"/>
        <color theme="1"/>
        <rFont val="宋体"/>
        <family val="2"/>
      </rPr>
      <t>阿联酋巴尔比纳</t>
    </r>
  </si>
  <si>
    <r>
      <rPr>
        <b/>
        <sz val="8"/>
        <rFont val="宋体"/>
        <family val="2"/>
      </rPr>
      <t>宏节</t>
    </r>
  </si>
  <si>
    <r>
      <rPr>
        <b/>
        <sz val="8"/>
        <color rgb="FFFF0000"/>
        <rFont val="宋体"/>
        <family val="2"/>
      </rPr>
      <t>阿联酋巴尔比纳</t>
    </r>
  </si>
  <si>
    <r>
      <rPr>
        <b/>
        <sz val="8"/>
        <color rgb="FFFF0000"/>
        <rFont val="宋体"/>
        <family val="2"/>
      </rPr>
      <t>阿联酋威尼西亚</t>
    </r>
  </si>
  <si>
    <r>
      <t xml:space="preserve"> </t>
    </r>
    <r>
      <rPr>
        <b/>
        <sz val="8"/>
        <color theme="1"/>
        <rFont val="宋体"/>
        <family val="2"/>
      </rPr>
      <t>阿联酋德娜</t>
    </r>
  </si>
  <si>
    <r>
      <rPr>
        <b/>
        <sz val="8"/>
        <color theme="1"/>
        <rFont val="宋体"/>
        <family val="2"/>
      </rPr>
      <t>宏贵</t>
    </r>
  </si>
  <si>
    <r>
      <rPr>
        <b/>
        <sz val="8"/>
        <color theme="1"/>
        <rFont val="宋体"/>
        <family val="2"/>
      </rPr>
      <t>阿联酋巴布拉</t>
    </r>
  </si>
  <si>
    <r>
      <rPr>
        <b/>
        <sz val="8"/>
        <color theme="1"/>
        <rFont val="宋体"/>
        <family val="2"/>
      </rPr>
      <t>宏贵</t>
    </r>
    <r>
      <rPr>
        <b/>
        <sz val="8"/>
        <color theme="1"/>
        <rFont val="Calibri"/>
        <family val="2"/>
      </rPr>
      <t xml:space="preserve">  </t>
    </r>
  </si>
  <si>
    <r>
      <rPr>
        <b/>
        <sz val="8"/>
        <color theme="1"/>
        <rFont val="宋体"/>
        <family val="2"/>
      </rPr>
      <t>阿联酋泰莎</t>
    </r>
    <phoneticPr fontId="6" type="noConversion"/>
  </si>
  <si>
    <r>
      <rPr>
        <b/>
        <sz val="8"/>
        <color theme="1"/>
        <rFont val="宋体"/>
        <family val="2"/>
      </rPr>
      <t>宏贵</t>
    </r>
    <phoneticPr fontId="6" type="noConversion"/>
  </si>
  <si>
    <r>
      <rPr>
        <b/>
        <sz val="8"/>
        <color theme="1"/>
        <rFont val="宋体"/>
        <family val="2"/>
      </rPr>
      <t>阿联酋德娜</t>
    </r>
    <phoneticPr fontId="6" type="noConversion"/>
  </si>
  <si>
    <r>
      <rPr>
        <b/>
        <sz val="8"/>
        <color indexed="10"/>
        <rFont val="宋体"/>
        <family val="2"/>
      </rPr>
      <t>进港起始时间</t>
    </r>
    <r>
      <rPr>
        <b/>
        <sz val="8"/>
        <color indexed="10"/>
        <rFont val="Calibri"/>
        <family val="2"/>
      </rPr>
      <t>:</t>
    </r>
    <r>
      <rPr>
        <b/>
        <sz val="8"/>
        <color indexed="10"/>
        <rFont val="宋体"/>
        <family val="2"/>
      </rPr>
      <t>周日</t>
    </r>
    <r>
      <rPr>
        <b/>
        <sz val="8"/>
        <color indexed="10"/>
        <rFont val="Calibri"/>
        <family val="2"/>
      </rPr>
      <t xml:space="preserve"> 20:00</t>
    </r>
  </si>
  <si>
    <r>
      <rPr>
        <b/>
        <sz val="8"/>
        <color indexed="10"/>
        <rFont val="宋体"/>
        <family val="2"/>
      </rPr>
      <t>进港截止时间</t>
    </r>
    <r>
      <rPr>
        <b/>
        <sz val="8"/>
        <color indexed="10"/>
        <rFont val="Calibri"/>
        <family val="2"/>
      </rPr>
      <t>:</t>
    </r>
    <r>
      <rPr>
        <b/>
        <sz val="8"/>
        <color indexed="10"/>
        <rFont val="宋体"/>
        <family val="2"/>
      </rPr>
      <t>周四</t>
    </r>
    <r>
      <rPr>
        <b/>
        <sz val="8"/>
        <color indexed="10"/>
        <rFont val="Calibri"/>
        <family val="2"/>
      </rPr>
      <t xml:space="preserve"> 20:00</t>
    </r>
  </si>
  <si>
    <r>
      <rPr>
        <b/>
        <sz val="8"/>
        <color indexed="10"/>
        <rFont val="宋体"/>
        <family val="2"/>
      </rPr>
      <t>截关时间</t>
    </r>
    <r>
      <rPr>
        <b/>
        <sz val="8"/>
        <color indexed="10"/>
        <rFont val="Calibri"/>
        <family val="2"/>
      </rPr>
      <t>:</t>
    </r>
    <r>
      <rPr>
        <b/>
        <sz val="8"/>
        <color indexed="10"/>
        <rFont val="宋体"/>
        <family val="2"/>
      </rPr>
      <t>周四</t>
    </r>
    <r>
      <rPr>
        <b/>
        <sz val="8"/>
        <color indexed="10"/>
        <rFont val="Calibri"/>
        <family val="2"/>
      </rPr>
      <t xml:space="preserve"> 20:00</t>
    </r>
  </si>
  <si>
    <r>
      <t xml:space="preserve">Terminal: NBMST </t>
    </r>
    <r>
      <rPr>
        <b/>
        <sz val="8"/>
        <color indexed="10"/>
        <rFont val="宋体"/>
        <family val="2"/>
      </rPr>
      <t>梅山码头</t>
    </r>
  </si>
  <si>
    <r>
      <t xml:space="preserve">    </t>
    </r>
    <r>
      <rPr>
        <b/>
        <sz val="8"/>
        <color indexed="10"/>
        <rFont val="宋体"/>
        <family val="2"/>
      </rPr>
      <t>船期</t>
    </r>
    <r>
      <rPr>
        <b/>
        <sz val="8"/>
        <color indexed="10"/>
        <rFont val="Calibri"/>
        <family val="2"/>
      </rPr>
      <t xml:space="preserve">: </t>
    </r>
    <r>
      <rPr>
        <b/>
        <sz val="8"/>
        <color indexed="10"/>
        <rFont val="宋体"/>
        <family val="2"/>
      </rPr>
      <t>每周三截五开</t>
    </r>
  </si>
  <si>
    <r>
      <rPr>
        <b/>
        <sz val="8"/>
        <color theme="1"/>
        <rFont val="宋体"/>
        <family val="2"/>
      </rPr>
      <t>船代码</t>
    </r>
  </si>
  <si>
    <r>
      <rPr>
        <b/>
        <sz val="8"/>
        <color theme="1"/>
        <rFont val="宋体"/>
        <family val="2"/>
      </rPr>
      <t>中文船名</t>
    </r>
  </si>
  <si>
    <r>
      <rPr>
        <b/>
        <sz val="8"/>
        <color theme="1"/>
        <rFont val="宋体"/>
        <family val="2"/>
      </rPr>
      <t>高丽印度</t>
    </r>
  </si>
  <si>
    <r>
      <rPr>
        <b/>
        <sz val="8"/>
        <color theme="1"/>
        <rFont val="宋体"/>
        <family val="2"/>
      </rPr>
      <t>德翔维吉尼亚</t>
    </r>
  </si>
  <si>
    <r>
      <rPr>
        <b/>
        <sz val="8"/>
        <color theme="1"/>
        <rFont val="宋体"/>
        <family val="2"/>
      </rPr>
      <t>高丽孟买</t>
    </r>
  </si>
  <si>
    <r>
      <rPr>
        <b/>
        <sz val="8"/>
        <color theme="1"/>
        <rFont val="宋体"/>
        <family val="2"/>
      </rPr>
      <t>高丽海之梦</t>
    </r>
  </si>
  <si>
    <r>
      <rPr>
        <b/>
        <sz val="8"/>
        <color theme="1"/>
        <rFont val="宋体"/>
        <family val="2"/>
      </rPr>
      <t>中远波士顿</t>
    </r>
  </si>
  <si>
    <r>
      <rPr>
        <b/>
        <sz val="8"/>
        <color theme="1"/>
        <rFont val="宋体"/>
        <family val="2"/>
      </rPr>
      <t>高丽迪拜</t>
    </r>
  </si>
  <si>
    <r>
      <rPr>
        <b/>
        <sz val="8"/>
        <color theme="1"/>
        <rFont val="宋体"/>
        <family val="2"/>
      </rPr>
      <t>克莱门斯肖特</t>
    </r>
  </si>
  <si>
    <r>
      <rPr>
        <b/>
        <sz val="8"/>
        <color theme="1"/>
        <rFont val="宋体"/>
        <family val="2"/>
      </rPr>
      <t>德翔帕雷斯</t>
    </r>
  </si>
  <si>
    <r>
      <rPr>
        <b/>
        <sz val="8"/>
        <color theme="1"/>
        <rFont val="宋体"/>
        <family val="2"/>
      </rPr>
      <t>中远纽约</t>
    </r>
  </si>
  <si>
    <r>
      <rPr>
        <b/>
        <sz val="8"/>
        <color theme="1"/>
        <rFont val="宋体"/>
        <family val="2"/>
      </rPr>
      <t>百达阿姆斯特丹</t>
    </r>
  </si>
  <si>
    <r>
      <rPr>
        <b/>
        <sz val="8"/>
        <color theme="1"/>
        <rFont val="宋体"/>
        <family val="2"/>
      </rPr>
      <t>高丽瑞典</t>
    </r>
  </si>
  <si>
    <r>
      <rPr>
        <b/>
        <sz val="8"/>
        <color theme="1"/>
        <rFont val="宋体"/>
        <family val="2"/>
      </rPr>
      <t>伊恩</t>
    </r>
  </si>
  <si>
    <r>
      <rPr>
        <b/>
        <sz val="8"/>
        <color theme="1"/>
        <rFont val="宋体"/>
        <family val="2"/>
      </rPr>
      <t>长星</t>
    </r>
  </si>
  <si>
    <r>
      <rPr>
        <b/>
        <sz val="8"/>
        <color theme="1"/>
        <rFont val="宋体"/>
        <family val="2"/>
      </rPr>
      <t>曼哈顿</t>
    </r>
  </si>
  <si>
    <r>
      <rPr>
        <b/>
        <sz val="8"/>
        <color theme="1"/>
        <rFont val="宋体"/>
        <family val="2"/>
      </rPr>
      <t>斯德哥尔摩</t>
    </r>
  </si>
  <si>
    <r>
      <rPr>
        <b/>
        <sz val="8"/>
        <color theme="1"/>
        <rFont val="宋体"/>
        <family val="2"/>
      </rPr>
      <t>以星汉堡</t>
    </r>
  </si>
  <si>
    <r>
      <rPr>
        <b/>
        <sz val="8"/>
        <color indexed="10"/>
        <rFont val="宋体"/>
        <family val="2"/>
      </rPr>
      <t>进港起始时间</t>
    </r>
    <r>
      <rPr>
        <b/>
        <sz val="8"/>
        <color indexed="10"/>
        <rFont val="Calibri"/>
        <family val="2"/>
      </rPr>
      <t>:</t>
    </r>
    <r>
      <rPr>
        <b/>
        <sz val="8"/>
        <color indexed="10"/>
        <rFont val="宋体"/>
        <family val="2"/>
      </rPr>
      <t>周六</t>
    </r>
    <r>
      <rPr>
        <b/>
        <sz val="8"/>
        <color indexed="10"/>
        <rFont val="Calibri"/>
        <family val="2"/>
      </rPr>
      <t xml:space="preserve"> 01:00</t>
    </r>
  </si>
  <si>
    <r>
      <rPr>
        <b/>
        <sz val="8"/>
        <color indexed="10"/>
        <rFont val="宋体"/>
        <family val="2"/>
      </rPr>
      <t>进港截止时间</t>
    </r>
    <r>
      <rPr>
        <b/>
        <sz val="8"/>
        <color indexed="10"/>
        <rFont val="Calibri"/>
        <family val="2"/>
      </rPr>
      <t xml:space="preserve">: </t>
    </r>
    <r>
      <rPr>
        <b/>
        <sz val="8"/>
        <color indexed="10"/>
        <rFont val="宋体"/>
        <family val="2"/>
      </rPr>
      <t>周三</t>
    </r>
    <r>
      <rPr>
        <b/>
        <sz val="8"/>
        <color indexed="10"/>
        <rFont val="Calibri"/>
        <family val="2"/>
      </rPr>
      <t xml:space="preserve"> 18</t>
    </r>
    <r>
      <rPr>
        <b/>
        <sz val="8"/>
        <color indexed="10"/>
        <rFont val="宋体"/>
        <family val="2"/>
      </rPr>
      <t>：</t>
    </r>
    <r>
      <rPr>
        <b/>
        <sz val="8"/>
        <color indexed="10"/>
        <rFont val="Calibri"/>
        <family val="2"/>
      </rPr>
      <t>00</t>
    </r>
  </si>
  <si>
    <r>
      <rPr>
        <b/>
        <sz val="8"/>
        <color indexed="10"/>
        <rFont val="宋体"/>
        <family val="2"/>
      </rPr>
      <t>截关时间</t>
    </r>
    <r>
      <rPr>
        <b/>
        <sz val="8"/>
        <color indexed="10"/>
        <rFont val="Calibri"/>
        <family val="2"/>
      </rPr>
      <t>:</t>
    </r>
    <r>
      <rPr>
        <b/>
        <sz val="8"/>
        <color indexed="10"/>
        <rFont val="宋体"/>
        <family val="2"/>
      </rPr>
      <t>周三</t>
    </r>
    <r>
      <rPr>
        <b/>
        <sz val="8"/>
        <color indexed="10"/>
        <rFont val="Calibri"/>
        <family val="2"/>
      </rPr>
      <t xml:space="preserve"> 18</t>
    </r>
    <r>
      <rPr>
        <b/>
        <sz val="8"/>
        <color indexed="10"/>
        <rFont val="宋体"/>
        <family val="2"/>
      </rPr>
      <t>：</t>
    </r>
    <r>
      <rPr>
        <b/>
        <sz val="8"/>
        <color indexed="10"/>
        <rFont val="Calibri"/>
        <family val="2"/>
      </rPr>
      <t xml:space="preserve">00  </t>
    </r>
  </si>
  <si>
    <r>
      <t xml:space="preserve">Terminal: CNNGBNBC00 </t>
    </r>
    <r>
      <rPr>
        <b/>
        <sz val="8"/>
        <color indexed="10"/>
        <rFont val="宋体"/>
        <family val="2"/>
      </rPr>
      <t>北三集司</t>
    </r>
  </si>
  <si>
    <r>
      <t xml:space="preserve">    </t>
    </r>
    <r>
      <rPr>
        <b/>
        <sz val="8"/>
        <color indexed="10"/>
        <rFont val="宋体"/>
        <family val="2"/>
      </rPr>
      <t>船期</t>
    </r>
    <r>
      <rPr>
        <b/>
        <sz val="8"/>
        <color indexed="10"/>
        <rFont val="Calibri"/>
        <family val="2"/>
      </rPr>
      <t xml:space="preserve">: </t>
    </r>
    <r>
      <rPr>
        <b/>
        <sz val="8"/>
        <color indexed="10"/>
        <rFont val="宋体"/>
        <family val="2"/>
      </rPr>
      <t>每周四截六开</t>
    </r>
  </si>
  <si>
    <r>
      <rPr>
        <b/>
        <sz val="8"/>
        <color theme="1"/>
        <rFont val="宋体"/>
        <family val="3"/>
        <charset val="134"/>
      </rPr>
      <t>长威</t>
    </r>
  </si>
  <si>
    <r>
      <rPr>
        <b/>
        <sz val="8"/>
        <color theme="1"/>
        <rFont val="宋体"/>
        <family val="3"/>
        <charset val="134"/>
      </rPr>
      <t>长菱</t>
    </r>
  </si>
  <si>
    <r>
      <rPr>
        <b/>
        <sz val="8"/>
        <color indexed="10"/>
        <rFont val="宋体"/>
        <family val="2"/>
      </rPr>
      <t>进港截止时间</t>
    </r>
    <r>
      <rPr>
        <b/>
        <sz val="8"/>
        <color indexed="10"/>
        <rFont val="Calibri"/>
        <family val="2"/>
      </rPr>
      <t xml:space="preserve">: </t>
    </r>
    <r>
      <rPr>
        <b/>
        <sz val="8"/>
        <color indexed="10"/>
        <rFont val="宋体"/>
        <family val="2"/>
      </rPr>
      <t>周四</t>
    </r>
    <r>
      <rPr>
        <b/>
        <sz val="8"/>
        <color indexed="10"/>
        <rFont val="Calibri"/>
        <family val="2"/>
      </rPr>
      <t xml:space="preserve"> 20</t>
    </r>
    <r>
      <rPr>
        <b/>
        <sz val="8"/>
        <color indexed="10"/>
        <rFont val="宋体"/>
        <family val="2"/>
      </rPr>
      <t>：</t>
    </r>
    <r>
      <rPr>
        <b/>
        <sz val="8"/>
        <color indexed="10"/>
        <rFont val="Calibri"/>
        <family val="2"/>
      </rPr>
      <t>00</t>
    </r>
  </si>
  <si>
    <r>
      <rPr>
        <b/>
        <sz val="8"/>
        <color indexed="10"/>
        <rFont val="宋体"/>
        <family val="2"/>
      </rPr>
      <t>截关时间</t>
    </r>
    <r>
      <rPr>
        <b/>
        <sz val="8"/>
        <color indexed="10"/>
        <rFont val="Calibri"/>
        <family val="2"/>
      </rPr>
      <t>:</t>
    </r>
    <r>
      <rPr>
        <b/>
        <sz val="8"/>
        <color indexed="10"/>
        <rFont val="宋体"/>
        <family val="2"/>
      </rPr>
      <t>周四</t>
    </r>
    <r>
      <rPr>
        <b/>
        <sz val="8"/>
        <color indexed="10"/>
        <rFont val="Calibri"/>
        <family val="2"/>
      </rPr>
      <t xml:space="preserve"> 20</t>
    </r>
    <r>
      <rPr>
        <b/>
        <sz val="8"/>
        <color indexed="10"/>
        <rFont val="宋体"/>
        <family val="2"/>
      </rPr>
      <t>：</t>
    </r>
    <r>
      <rPr>
        <b/>
        <sz val="8"/>
        <color indexed="10"/>
        <rFont val="Calibri"/>
        <family val="2"/>
      </rPr>
      <t xml:space="preserve">00  </t>
    </r>
  </si>
  <si>
    <r>
      <t xml:space="preserve">   a.INNSA</t>
    </r>
    <r>
      <rPr>
        <sz val="8"/>
        <color theme="1"/>
        <rFont val="宋体"/>
        <family val="2"/>
      </rPr>
      <t>中转可接</t>
    </r>
    <r>
      <rPr>
        <sz val="8"/>
        <color theme="1"/>
        <rFont val="Calibri"/>
        <family val="2"/>
      </rPr>
      <t>:NHAVA SHEVA,ICD (AHMEDABAD,TUGLAKHABAD,DADRI ,PATPARGANJ,FARIDABAD,LONI ,LUDHIANA,JAIPUR ,GARHI HARSARU,PATLI,MULUND,HYDERABAD,BANGALORE)</t>
    </r>
  </si>
  <si>
    <r>
      <t>3.AFA(</t>
    </r>
    <r>
      <rPr>
        <sz val="8"/>
        <color theme="1"/>
        <rFont val="宋体"/>
        <family val="2"/>
      </rPr>
      <t>东非</t>
    </r>
    <r>
      <rPr>
        <sz val="8"/>
        <color theme="1"/>
        <rFont val="Calibri"/>
        <family val="2"/>
      </rPr>
      <t>)</t>
    </r>
    <r>
      <rPr>
        <sz val="8"/>
        <color theme="1"/>
        <rFont val="宋体"/>
        <family val="2"/>
      </rPr>
      <t>货物请安排上</t>
    </r>
    <r>
      <rPr>
        <sz val="8"/>
        <color theme="1"/>
        <rFont val="Calibri"/>
        <family val="2"/>
      </rPr>
      <t xml:space="preserve">EGLX </t>
    </r>
    <r>
      <rPr>
        <sz val="8"/>
        <color theme="1"/>
        <rFont val="宋体"/>
        <family val="2"/>
      </rPr>
      <t>航线</t>
    </r>
    <r>
      <rPr>
        <sz val="8"/>
        <color theme="1"/>
        <rFont val="Calibri"/>
        <family val="2"/>
      </rPr>
      <t xml:space="preserve"> MYPKG</t>
    </r>
    <r>
      <rPr>
        <sz val="8"/>
        <color theme="1"/>
        <rFont val="宋体"/>
        <family val="2"/>
      </rPr>
      <t>中转</t>
    </r>
    <r>
      <rPr>
        <sz val="8"/>
        <color theme="1"/>
        <rFont val="Calibri"/>
        <family val="2"/>
      </rPr>
      <t>,</t>
    </r>
    <r>
      <rPr>
        <sz val="8"/>
        <color theme="1"/>
        <rFont val="宋体"/>
        <family val="2"/>
      </rPr>
      <t>可接</t>
    </r>
    <r>
      <rPr>
        <sz val="8"/>
        <color theme="1"/>
        <rFont val="Calibri"/>
        <family val="2"/>
      </rPr>
      <t>:DAR ES SALAAM,ZANZIBAR;MOMBASA</t>
    </r>
    <r>
      <rPr>
        <sz val="8"/>
        <color theme="1"/>
        <rFont val="宋体"/>
        <family val="2"/>
      </rPr>
      <t>货物请安排上</t>
    </r>
    <r>
      <rPr>
        <sz val="8"/>
        <color theme="1"/>
        <rFont val="Calibri"/>
        <family val="2"/>
      </rPr>
      <t>EAKX</t>
    </r>
    <r>
      <rPr>
        <sz val="8"/>
        <color theme="1"/>
        <rFont val="宋体"/>
        <family val="2"/>
      </rPr>
      <t>航线可接</t>
    </r>
    <r>
      <rPr>
        <sz val="8"/>
        <color theme="1"/>
        <rFont val="Calibri"/>
        <family val="2"/>
      </rPr>
      <t>ICD EMBAKASI(NAIROBI,KENYA),KAMPALA(UGANDA)</t>
    </r>
  </si>
  <si>
    <t>JOGELA</t>
    <phoneticPr fontId="6" type="noConversion"/>
  </si>
  <si>
    <t>JGA</t>
    <phoneticPr fontId="6" type="noConversion"/>
  </si>
  <si>
    <t>0004W</t>
  </si>
  <si>
    <t>CSL SANTA MARIA</t>
  </si>
  <si>
    <t>18103W</t>
    <phoneticPr fontId="6" type="noConversion"/>
  </si>
  <si>
    <t>E.R.KOBE</t>
    <phoneticPr fontId="6" type="noConversion"/>
  </si>
  <si>
    <t>KBE</t>
    <phoneticPr fontId="6" type="noConversion"/>
  </si>
  <si>
    <t>CONTI STOCKHOLM</t>
    <phoneticPr fontId="6" type="noConversion"/>
  </si>
  <si>
    <t>CNS</t>
    <phoneticPr fontId="6" type="noConversion"/>
  </si>
  <si>
    <t>E.R. AMSTERDAM</t>
    <phoneticPr fontId="6" type="noConversion"/>
  </si>
  <si>
    <t>ERA</t>
    <phoneticPr fontId="6" type="noConversion"/>
  </si>
  <si>
    <t>EVER URANUS</t>
    <phoneticPr fontId="6" type="noConversion"/>
  </si>
  <si>
    <t>HBY</t>
    <phoneticPr fontId="6" type="noConversion"/>
  </si>
  <si>
    <t>12W</t>
    <phoneticPr fontId="6" type="noConversion"/>
  </si>
  <si>
    <t>W1901</t>
    <phoneticPr fontId="6" type="noConversion"/>
  </si>
  <si>
    <t>CSB</t>
    <phoneticPr fontId="6" type="noConversion"/>
  </si>
  <si>
    <t>EDY</t>
    <phoneticPr fontId="6" type="noConversion"/>
  </si>
  <si>
    <t>139W</t>
    <phoneticPr fontId="6" type="noConversion"/>
  </si>
  <si>
    <t>CSCL BRISBANE</t>
    <phoneticPr fontId="6" type="noConversion"/>
  </si>
  <si>
    <t>174W</t>
    <phoneticPr fontId="6" type="noConversion"/>
  </si>
  <si>
    <t>EVER DYNAMIC</t>
    <phoneticPr fontId="6" type="noConversion"/>
  </si>
  <si>
    <t>127W</t>
    <phoneticPr fontId="6" type="noConversion"/>
  </si>
  <si>
    <t>PANGAL</t>
    <phoneticPr fontId="6" type="noConversion"/>
  </si>
  <si>
    <t>EMIRATES HANA</t>
    <phoneticPr fontId="6" type="noConversion"/>
  </si>
  <si>
    <t>EMIRATES SANA</t>
    <phoneticPr fontId="6" type="noConversion"/>
  </si>
  <si>
    <t>KOC</t>
    <phoneticPr fontId="6" type="noConversion"/>
  </si>
  <si>
    <t>SPG</t>
    <phoneticPr fontId="6" type="noConversion"/>
  </si>
  <si>
    <t>EHN</t>
    <phoneticPr fontId="6" type="noConversion"/>
  </si>
  <si>
    <t>ESN</t>
    <phoneticPr fontId="6" type="noConversion"/>
  </si>
  <si>
    <t>阿联酋汉娜</t>
  </si>
  <si>
    <t>阿联酋萨娜</t>
  </si>
  <si>
    <t>KOTA CEMPAKA</t>
    <phoneticPr fontId="6" type="noConversion"/>
  </si>
  <si>
    <t>1901W</t>
    <phoneticPr fontId="6" type="noConversion"/>
  </si>
  <si>
    <t>1902W</t>
  </si>
  <si>
    <t>1903W</t>
  </si>
  <si>
    <t>1904W</t>
  </si>
  <si>
    <t>INRQL</t>
  </si>
  <si>
    <t>INNHV</t>
  </si>
  <si>
    <t>5W</t>
    <phoneticPr fontId="6" type="noConversion"/>
  </si>
  <si>
    <t>1905W</t>
  </si>
  <si>
    <t xml:space="preserve">EVER DIAMOND </t>
    <phoneticPr fontId="6" type="noConversion"/>
  </si>
  <si>
    <t>129W</t>
    <phoneticPr fontId="6" type="noConversion"/>
  </si>
  <si>
    <t>153W</t>
    <phoneticPr fontId="6" type="noConversion"/>
  </si>
  <si>
    <t>EDD</t>
    <phoneticPr fontId="6" type="noConversion"/>
  </si>
  <si>
    <t>阿联酋塔拉莎</t>
  </si>
  <si>
    <t>1906W</t>
  </si>
  <si>
    <t>TALASSA</t>
    <phoneticPr fontId="6" type="noConversion"/>
  </si>
  <si>
    <t>BLANK SAILING</t>
    <phoneticPr fontId="6" type="noConversion"/>
  </si>
  <si>
    <t>1908W</t>
    <phoneticPr fontId="6" type="noConversion"/>
  </si>
  <si>
    <r>
      <rPr>
        <b/>
        <sz val="8"/>
        <color theme="1"/>
        <rFont val="宋体"/>
        <family val="2"/>
      </rPr>
      <t>以星汉堡</t>
    </r>
    <phoneticPr fontId="6" type="noConversion"/>
  </si>
  <si>
    <r>
      <rPr>
        <b/>
        <sz val="8"/>
        <color theme="1"/>
        <rFont val="宋体"/>
        <family val="2"/>
      </rPr>
      <t>伊恩</t>
    </r>
    <phoneticPr fontId="6" type="noConversion"/>
  </si>
  <si>
    <r>
      <rPr>
        <b/>
        <sz val="8"/>
        <color theme="1"/>
        <rFont val="宋体"/>
        <family val="2"/>
      </rPr>
      <t>高丽瑞典</t>
    </r>
    <phoneticPr fontId="6" type="noConversion"/>
  </si>
  <si>
    <r>
      <rPr>
        <b/>
        <sz val="8"/>
        <color theme="1"/>
        <rFont val="宋体"/>
        <family val="2"/>
      </rPr>
      <t>斯德哥尔摩</t>
    </r>
    <phoneticPr fontId="6" type="noConversion"/>
  </si>
  <si>
    <r>
      <rPr>
        <b/>
        <sz val="8"/>
        <color theme="1"/>
        <rFont val="宋体"/>
        <family val="2"/>
      </rPr>
      <t>百达阿姆斯特丹</t>
    </r>
    <phoneticPr fontId="6" type="noConversion"/>
  </si>
  <si>
    <r>
      <rPr>
        <b/>
        <sz val="8"/>
        <color theme="1"/>
        <rFont val="宋体"/>
        <family val="2"/>
      </rPr>
      <t>长星</t>
    </r>
    <phoneticPr fontId="6" type="noConversion"/>
  </si>
  <si>
    <t>E.R.KOBE</t>
  </si>
  <si>
    <t>BLANK SAILING</t>
    <phoneticPr fontId="6" type="noConversion"/>
  </si>
  <si>
    <t>13W</t>
    <phoneticPr fontId="6" type="noConversion"/>
  </si>
  <si>
    <t>29W</t>
    <phoneticPr fontId="6" type="noConversion"/>
  </si>
  <si>
    <t>COSCO OSAKA</t>
    <phoneticPr fontId="6" type="noConversion"/>
  </si>
  <si>
    <t>064W</t>
    <phoneticPr fontId="6" type="noConversion"/>
  </si>
  <si>
    <t>CKA</t>
    <phoneticPr fontId="6" type="noConversion"/>
  </si>
  <si>
    <t>BLANK SAILING</t>
    <phoneticPr fontId="6" type="noConversion"/>
  </si>
  <si>
    <t>EVER DAINTY</t>
    <phoneticPr fontId="6" type="noConversion"/>
  </si>
  <si>
    <t>EDT</t>
    <phoneticPr fontId="6" type="noConversion"/>
  </si>
  <si>
    <t>CSB</t>
    <phoneticPr fontId="6" type="noConversion"/>
  </si>
  <si>
    <t>1910W</t>
  </si>
  <si>
    <t>1911W</t>
  </si>
  <si>
    <t>1913W</t>
  </si>
  <si>
    <t>W1902</t>
    <phoneticPr fontId="6" type="noConversion"/>
  </si>
  <si>
    <t xml:space="preserve">EVER DIAMOND </t>
    <phoneticPr fontId="6" type="noConversion"/>
  </si>
  <si>
    <t>EDD</t>
    <phoneticPr fontId="6" type="noConversion"/>
  </si>
  <si>
    <t>EVER UNIQUE</t>
    <phoneticPr fontId="6" type="noConversion"/>
  </si>
  <si>
    <t>140W</t>
    <phoneticPr fontId="6" type="noConversion"/>
  </si>
  <si>
    <t>154W</t>
    <phoneticPr fontId="6" type="noConversion"/>
  </si>
  <si>
    <t>065W</t>
    <phoneticPr fontId="6" type="noConversion"/>
  </si>
  <si>
    <t>1902W</t>
    <phoneticPr fontId="6" type="noConversion"/>
  </si>
  <si>
    <t>175W</t>
    <phoneticPr fontId="6" type="noConversion"/>
  </si>
  <si>
    <t>EVER DIVINE</t>
  </si>
  <si>
    <t>125W</t>
    <phoneticPr fontId="6" type="noConversion"/>
  </si>
  <si>
    <t>OMIT</t>
    <phoneticPr fontId="6" type="noConversion"/>
  </si>
  <si>
    <t>179W</t>
    <phoneticPr fontId="6" type="noConversion"/>
  </si>
  <si>
    <t xml:space="preserve">PETROHUE </t>
  </si>
  <si>
    <t>01912W</t>
    <phoneticPr fontId="6" type="noConversion"/>
  </si>
  <si>
    <t>TASMAN</t>
    <phoneticPr fontId="6" type="noConversion"/>
  </si>
  <si>
    <t>24W</t>
    <phoneticPr fontId="6" type="noConversion"/>
  </si>
  <si>
    <t>TAS</t>
    <phoneticPr fontId="6" type="noConversion"/>
  </si>
  <si>
    <t>8W</t>
    <phoneticPr fontId="6" type="noConversion"/>
  </si>
  <si>
    <t>7W</t>
    <phoneticPr fontId="6" type="noConversion"/>
  </si>
  <si>
    <t>14W</t>
    <phoneticPr fontId="6" type="noConversion"/>
  </si>
  <si>
    <t>LONG BEACH TRADER</t>
    <phoneticPr fontId="6" type="noConversion"/>
  </si>
  <si>
    <t>E.R. KOBE</t>
    <phoneticPr fontId="6" type="noConversion"/>
  </si>
  <si>
    <t>EVER UNIQUE</t>
    <phoneticPr fontId="6" type="noConversion"/>
  </si>
  <si>
    <t>E.R. AMSTERDAM</t>
    <phoneticPr fontId="6" type="noConversion"/>
  </si>
  <si>
    <t>W1903</t>
  </si>
  <si>
    <t>180W</t>
    <phoneticPr fontId="6" type="noConversion"/>
  </si>
  <si>
    <t>1903W</t>
    <phoneticPr fontId="6" type="noConversion"/>
  </si>
  <si>
    <t>1914W</t>
    <phoneticPr fontId="6" type="noConversion"/>
  </si>
  <si>
    <t>1916W</t>
    <phoneticPr fontId="6" type="noConversion"/>
  </si>
  <si>
    <t>X-PRESS KILIMANJARO</t>
  </si>
  <si>
    <t>EDI</t>
    <phoneticPr fontId="6" type="noConversion"/>
  </si>
  <si>
    <t>XPK</t>
    <phoneticPr fontId="6" type="noConversion"/>
  </si>
  <si>
    <t>176W</t>
    <phoneticPr fontId="6" type="noConversion"/>
  </si>
  <si>
    <t>137W</t>
    <phoneticPr fontId="6" type="noConversion"/>
  </si>
  <si>
    <t>126W</t>
    <phoneticPr fontId="6" type="noConversion"/>
  </si>
  <si>
    <t>141W</t>
    <phoneticPr fontId="6" type="noConversion"/>
  </si>
  <si>
    <t>19101W</t>
    <phoneticPr fontId="6" type="noConversion"/>
  </si>
  <si>
    <t>1915W</t>
    <phoneticPr fontId="6" type="noConversion"/>
  </si>
  <si>
    <t>AEKLF</t>
    <phoneticPr fontId="6" type="noConversion"/>
  </si>
  <si>
    <t xml:space="preserve">BLANDINE </t>
    <phoneticPr fontId="6" type="noConversion"/>
  </si>
  <si>
    <t>斯德哥尔摩</t>
  </si>
  <si>
    <t>Room 2505, 25/F Building No.11 FSV No.30 An Bo Road, Ningbo, China,315040</t>
  </si>
  <si>
    <t>LBT</t>
    <phoneticPr fontId="6" type="noConversion"/>
  </si>
  <si>
    <t>TAL</t>
    <phoneticPr fontId="6" type="noConversion"/>
  </si>
  <si>
    <t>BDE</t>
    <phoneticPr fontId="6" type="noConversion"/>
  </si>
  <si>
    <t>7W</t>
    <phoneticPr fontId="6" type="noConversion"/>
  </si>
  <si>
    <r>
      <t>1.</t>
    </r>
    <r>
      <rPr>
        <sz val="8"/>
        <color theme="1"/>
        <rFont val="宋体"/>
        <family val="2"/>
      </rPr>
      <t>中东沙加货物请安排上</t>
    </r>
    <r>
      <rPr>
        <sz val="8"/>
        <color theme="1"/>
        <rFont val="Calibri"/>
        <family val="2"/>
      </rPr>
      <t>EGLX</t>
    </r>
    <r>
      <rPr>
        <sz val="8"/>
        <color theme="1"/>
        <rFont val="宋体"/>
        <family val="2"/>
      </rPr>
      <t>航线</t>
    </r>
    <r>
      <rPr>
        <sz val="8"/>
        <color theme="1"/>
        <rFont val="Calibri"/>
        <family val="2"/>
      </rPr>
      <t>AEKLF</t>
    </r>
    <r>
      <rPr>
        <sz val="8"/>
        <color theme="1"/>
        <rFont val="宋体"/>
        <family val="2"/>
      </rPr>
      <t>中转；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宋体"/>
        <family val="2"/>
      </rPr>
      <t>其余中东货物上</t>
    </r>
    <r>
      <rPr>
        <sz val="8"/>
        <color theme="1"/>
        <rFont val="Calibri"/>
        <family val="2"/>
      </rPr>
      <t>EGLX</t>
    </r>
    <r>
      <rPr>
        <sz val="8"/>
        <color theme="1"/>
        <rFont val="宋体"/>
        <family val="2"/>
      </rPr>
      <t>航线</t>
    </r>
    <r>
      <rPr>
        <sz val="8"/>
        <color theme="1"/>
        <rFont val="Calibri"/>
        <family val="2"/>
      </rPr>
      <t>AEJEA</t>
    </r>
    <r>
      <rPr>
        <sz val="8"/>
        <color theme="1"/>
        <rFont val="宋体"/>
        <family val="2"/>
      </rPr>
      <t>中转</t>
    </r>
    <phoneticPr fontId="6" type="noConversion"/>
  </si>
  <si>
    <r>
      <t xml:space="preserve">   b.INMUN</t>
    </r>
    <r>
      <rPr>
        <sz val="8"/>
        <color theme="1"/>
        <rFont val="宋体"/>
        <family val="2"/>
      </rPr>
      <t>中转可接</t>
    </r>
    <r>
      <rPr>
        <sz val="8"/>
        <color theme="1"/>
        <rFont val="Calibri"/>
        <family val="2"/>
      </rPr>
      <t>:MUNDRA,ICD(AHMEDABAD,TUGLAKHABAD,DADRI ,PATPARGANJ,FARIDABAD,LONI ,LUDHIANA,JAIPUR ,GARHI HARSARU,PATLI,SONEPAT)</t>
    </r>
    <phoneticPr fontId="6" type="noConversion"/>
  </si>
  <si>
    <t>HAKATA SEOUL</t>
  </si>
  <si>
    <t>阿联酋巴尔迪纳</t>
    <phoneticPr fontId="6" type="noConversion"/>
  </si>
  <si>
    <t>KHS</t>
    <phoneticPr fontId="6" type="noConversion"/>
  </si>
  <si>
    <t>1903W</t>
    <phoneticPr fontId="6" type="noConversion"/>
  </si>
  <si>
    <t>155W</t>
    <phoneticPr fontId="6" type="noConversion"/>
  </si>
  <si>
    <t>066W</t>
    <phoneticPr fontId="6" type="noConversion"/>
  </si>
  <si>
    <t>19102W</t>
    <phoneticPr fontId="6" type="noConversion"/>
  </si>
  <si>
    <t>1919W</t>
    <phoneticPr fontId="6" type="noConversion"/>
  </si>
  <si>
    <t>01920W</t>
    <phoneticPr fontId="6" type="noConversion"/>
  </si>
  <si>
    <t>GPE</t>
    <phoneticPr fontId="6" type="noConversion"/>
  </si>
  <si>
    <t>1921W</t>
    <phoneticPr fontId="6" type="noConversion"/>
  </si>
  <si>
    <t>1922W</t>
    <phoneticPr fontId="6" type="noConversion"/>
  </si>
  <si>
    <t>25W</t>
    <phoneticPr fontId="6" type="noConversion"/>
  </si>
  <si>
    <t>9W</t>
    <phoneticPr fontId="6" type="noConversion"/>
  </si>
  <si>
    <t>15W</t>
    <phoneticPr fontId="6" type="noConversion"/>
  </si>
  <si>
    <t>1904W</t>
    <phoneticPr fontId="6" type="noConversion"/>
  </si>
  <si>
    <t>01918W</t>
    <phoneticPr fontId="6" type="noConversion"/>
  </si>
  <si>
    <t>8W</t>
    <phoneticPr fontId="6" type="noConversion"/>
  </si>
  <si>
    <t>W1904</t>
    <phoneticPr fontId="6" type="noConversion"/>
  </si>
  <si>
    <t>181W</t>
    <phoneticPr fontId="6" type="noConversion"/>
  </si>
  <si>
    <t>26W</t>
    <phoneticPr fontId="6" type="noConversion"/>
  </si>
  <si>
    <t>10W</t>
    <phoneticPr fontId="6" type="noConversion"/>
  </si>
  <si>
    <t>1923W</t>
  </si>
  <si>
    <t>1924W</t>
  </si>
  <si>
    <t>阿联酋威尼西亚</t>
  </si>
  <si>
    <t>1904W</t>
    <phoneticPr fontId="6" type="noConversion"/>
  </si>
  <si>
    <t>01926W</t>
    <phoneticPr fontId="6" type="noConversion"/>
  </si>
  <si>
    <t>177W</t>
    <phoneticPr fontId="6" type="noConversion"/>
  </si>
  <si>
    <t>127W</t>
    <phoneticPr fontId="6" type="noConversion"/>
  </si>
  <si>
    <t>142W</t>
    <phoneticPr fontId="6" type="noConversion"/>
  </si>
  <si>
    <t>156W</t>
    <phoneticPr fontId="6" type="noConversion"/>
  </si>
  <si>
    <t>1927W</t>
    <phoneticPr fontId="6" type="noConversion"/>
  </si>
  <si>
    <t>1929W</t>
    <phoneticPr fontId="6" type="noConversion"/>
  </si>
  <si>
    <t>01928W</t>
    <phoneticPr fontId="6" type="noConversion"/>
  </si>
  <si>
    <t>1930W</t>
    <phoneticPr fontId="6" type="noConversion"/>
  </si>
  <si>
    <t>16W</t>
    <phoneticPr fontId="6" type="noConversion"/>
  </si>
  <si>
    <t>1905W</t>
    <phoneticPr fontId="6" type="noConversion"/>
  </si>
  <si>
    <t>067W</t>
    <phoneticPr fontId="6" type="noConversion"/>
  </si>
  <si>
    <t>19103W</t>
    <phoneticPr fontId="6" type="noConversion"/>
  </si>
  <si>
    <t>178W</t>
    <phoneticPr fontId="6" type="noConversion"/>
  </si>
  <si>
    <t>环球波多</t>
    <phoneticPr fontId="6" type="noConversion"/>
  </si>
  <si>
    <t>INNSA</t>
    <phoneticPr fontId="6" type="noConversion"/>
  </si>
  <si>
    <t xml:space="preserve">CONTI STOCKHOLM </t>
  </si>
  <si>
    <t>9W</t>
    <phoneticPr fontId="6" type="noConversion"/>
  </si>
  <si>
    <r>
      <t xml:space="preserve">    </t>
    </r>
    <r>
      <rPr>
        <b/>
        <sz val="8"/>
        <color indexed="10"/>
        <rFont val="宋体"/>
        <family val="2"/>
      </rPr>
      <t>船期</t>
    </r>
    <r>
      <rPr>
        <b/>
        <sz val="8"/>
        <color indexed="10"/>
        <rFont val="Calibri"/>
        <family val="2"/>
      </rPr>
      <t xml:space="preserve">: </t>
    </r>
    <r>
      <rPr>
        <b/>
        <sz val="8"/>
        <color indexed="10"/>
        <rFont val="宋体"/>
        <family val="2"/>
      </rPr>
      <t>每周一截三开</t>
    </r>
    <phoneticPr fontId="6" type="noConversion"/>
  </si>
  <si>
    <r>
      <rPr>
        <b/>
        <sz val="8"/>
        <color indexed="10"/>
        <rFont val="宋体"/>
        <family val="2"/>
      </rPr>
      <t>进港起始时间</t>
    </r>
    <r>
      <rPr>
        <b/>
        <sz val="8"/>
        <color indexed="10"/>
        <rFont val="Calibri"/>
        <family val="2"/>
      </rPr>
      <t>:</t>
    </r>
    <r>
      <rPr>
        <b/>
        <sz val="8"/>
        <color indexed="10"/>
        <rFont val="宋体"/>
        <family val="2"/>
      </rPr>
      <t>周四</t>
    </r>
    <r>
      <rPr>
        <b/>
        <sz val="8"/>
        <color indexed="10"/>
        <rFont val="Calibri"/>
        <family val="2"/>
      </rPr>
      <t xml:space="preserve"> 01:00</t>
    </r>
    <phoneticPr fontId="6" type="noConversion"/>
  </si>
  <si>
    <r>
      <rPr>
        <b/>
        <sz val="8"/>
        <color indexed="10"/>
        <rFont val="宋体"/>
        <family val="2"/>
      </rPr>
      <t>进港截止时间</t>
    </r>
    <r>
      <rPr>
        <b/>
        <sz val="8"/>
        <color indexed="10"/>
        <rFont val="Calibri"/>
        <family val="2"/>
      </rPr>
      <t xml:space="preserve">: </t>
    </r>
    <r>
      <rPr>
        <b/>
        <sz val="8"/>
        <color indexed="10"/>
        <rFont val="宋体"/>
        <family val="2"/>
      </rPr>
      <t>周一</t>
    </r>
    <r>
      <rPr>
        <b/>
        <sz val="8"/>
        <color indexed="10"/>
        <rFont val="Calibri"/>
        <family val="2"/>
      </rPr>
      <t xml:space="preserve"> 18</t>
    </r>
    <r>
      <rPr>
        <b/>
        <sz val="8"/>
        <color indexed="10"/>
        <rFont val="宋体"/>
        <family val="2"/>
      </rPr>
      <t>：</t>
    </r>
    <r>
      <rPr>
        <b/>
        <sz val="8"/>
        <color indexed="10"/>
        <rFont val="Calibri"/>
        <family val="2"/>
      </rPr>
      <t>00</t>
    </r>
    <phoneticPr fontId="6" type="noConversion"/>
  </si>
  <si>
    <r>
      <rPr>
        <b/>
        <sz val="8"/>
        <color indexed="10"/>
        <rFont val="宋体"/>
        <family val="2"/>
      </rPr>
      <t>截关时间</t>
    </r>
    <r>
      <rPr>
        <b/>
        <sz val="8"/>
        <color indexed="10"/>
        <rFont val="Calibri"/>
        <family val="2"/>
      </rPr>
      <t>:</t>
    </r>
    <r>
      <rPr>
        <b/>
        <sz val="8"/>
        <color indexed="10"/>
        <rFont val="宋体"/>
        <family val="2"/>
      </rPr>
      <t>周一</t>
    </r>
    <r>
      <rPr>
        <b/>
        <sz val="8"/>
        <color indexed="10"/>
        <rFont val="Calibri"/>
        <family val="2"/>
      </rPr>
      <t xml:space="preserve"> 20</t>
    </r>
    <r>
      <rPr>
        <b/>
        <sz val="8"/>
        <color indexed="10"/>
        <rFont val="宋体"/>
        <family val="2"/>
      </rPr>
      <t>：</t>
    </r>
    <r>
      <rPr>
        <b/>
        <sz val="8"/>
        <color indexed="10"/>
        <rFont val="Calibri"/>
        <family val="2"/>
      </rPr>
      <t xml:space="preserve">00  </t>
    </r>
    <phoneticPr fontId="6" type="noConversion"/>
  </si>
  <si>
    <t>CNDCB</t>
    <phoneticPr fontId="6" type="noConversion"/>
  </si>
  <si>
    <t>PETROHUE</t>
  </si>
  <si>
    <t>GPE</t>
  </si>
  <si>
    <t>TALASSA</t>
  </si>
  <si>
    <t>TAL</t>
  </si>
  <si>
    <t>Service:KCIS</t>
  </si>
  <si>
    <t>WLD</t>
  </si>
  <si>
    <t>WIELAND</t>
  </si>
  <si>
    <t>Service:CIVS</t>
  </si>
  <si>
    <t>EVER UNIQUE</t>
  </si>
  <si>
    <t>EUQ</t>
  </si>
  <si>
    <t>EVER DIADEM</t>
  </si>
  <si>
    <t>EDI</t>
  </si>
  <si>
    <t>EIM</t>
  </si>
  <si>
    <t>INMUN</t>
  </si>
  <si>
    <t>OMSOH</t>
  </si>
  <si>
    <t>环球波多</t>
  </si>
  <si>
    <t>01936W</t>
  </si>
  <si>
    <t>阿联酋泰莎</t>
  </si>
  <si>
    <t>LONG BEACH TRADER</t>
    <phoneticPr fontId="6" type="noConversion"/>
  </si>
  <si>
    <t>1906W</t>
    <phoneticPr fontId="6" type="noConversion"/>
  </si>
  <si>
    <t>LBT</t>
    <phoneticPr fontId="6" type="noConversion"/>
  </si>
  <si>
    <t>10W</t>
  </si>
  <si>
    <t>W1906</t>
  </si>
  <si>
    <t>1907W</t>
  </si>
  <si>
    <t>141W</t>
  </si>
  <si>
    <t>179W</t>
  </si>
  <si>
    <t>129W</t>
  </si>
  <si>
    <t>183W</t>
  </si>
  <si>
    <t>CHARLOTTE SCHULTE</t>
  </si>
  <si>
    <t>19001W</t>
  </si>
  <si>
    <r>
      <t>2.</t>
    </r>
    <r>
      <rPr>
        <sz val="8"/>
        <color theme="1"/>
        <rFont val="宋体"/>
        <family val="2"/>
      </rPr>
      <t>印度请安排上</t>
    </r>
    <r>
      <rPr>
        <sz val="8"/>
        <color theme="1"/>
        <rFont val="Calibri"/>
        <family val="2"/>
      </rPr>
      <t>KCIS&amp;CIVS</t>
    </r>
    <r>
      <rPr>
        <sz val="8"/>
        <color theme="1"/>
        <rFont val="宋体"/>
        <family val="2"/>
      </rPr>
      <t>航线</t>
    </r>
    <r>
      <rPr>
        <sz val="8"/>
        <color theme="1"/>
        <rFont val="Calibri"/>
        <family val="2"/>
      </rPr>
      <t>,</t>
    </r>
    <r>
      <rPr>
        <sz val="8"/>
        <color theme="1"/>
        <rFont val="宋体"/>
        <family val="2"/>
      </rPr>
      <t>内陆点可由</t>
    </r>
    <r>
      <rPr>
        <sz val="8"/>
        <color theme="1"/>
        <rFont val="Calibri"/>
        <family val="2"/>
      </rPr>
      <t>INNSA/INMUN</t>
    </r>
    <r>
      <rPr>
        <sz val="8"/>
        <color theme="1"/>
        <rFont val="宋体"/>
        <family val="2"/>
      </rPr>
      <t>中转</t>
    </r>
    <r>
      <rPr>
        <sz val="8"/>
        <color theme="1"/>
        <rFont val="Calibri"/>
        <family val="2"/>
      </rPr>
      <t>,</t>
    </r>
  </si>
  <si>
    <r>
      <t>4.EGLX</t>
    </r>
    <r>
      <rPr>
        <sz val="8"/>
        <color theme="1"/>
        <rFont val="宋体"/>
        <family val="2"/>
      </rPr>
      <t>航线</t>
    </r>
    <r>
      <rPr>
        <sz val="8"/>
        <color theme="1"/>
        <rFont val="Calibri"/>
        <family val="2"/>
      </rPr>
      <t xml:space="preserve"> PORT KELANG(MYPKG)</t>
    </r>
    <r>
      <rPr>
        <sz val="8"/>
        <color theme="1"/>
        <rFont val="宋体"/>
        <family val="2"/>
      </rPr>
      <t>中转可以接</t>
    </r>
    <r>
      <rPr>
        <sz val="8"/>
        <color theme="1"/>
        <rFont val="Calibri"/>
        <family val="2"/>
      </rPr>
      <t>:PORT KELANG</t>
    </r>
    <r>
      <rPr>
        <sz val="8"/>
        <color theme="1"/>
        <rFont val="宋体"/>
        <family val="2"/>
      </rPr>
      <t>以及东非部分点的货物</t>
    </r>
  </si>
  <si>
    <t>1937W</t>
  </si>
  <si>
    <t>1938W</t>
  </si>
  <si>
    <t>PKKAR</t>
  </si>
  <si>
    <t>1939W</t>
  </si>
  <si>
    <t>ALTONIA</t>
  </si>
  <si>
    <t>ATA</t>
  </si>
  <si>
    <t>CLS</t>
  </si>
</sst>
</file>

<file path=xl/styles.xml><?xml version="1.0" encoding="utf-8"?>
<styleSheet xmlns="http://schemas.openxmlformats.org/spreadsheetml/2006/main">
  <numFmts count="1">
    <numFmt numFmtId="164" formatCode="[$-409]d\-mmm;@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宋体"/>
      <family val="3"/>
      <charset val="134"/>
    </font>
    <font>
      <b/>
      <sz val="8"/>
      <color theme="1"/>
      <name val="宋体"/>
      <family val="3"/>
      <charset val="134"/>
    </font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8"/>
      <color indexed="55"/>
      <name val="Calibri"/>
      <family val="2"/>
    </font>
    <font>
      <sz val="8"/>
      <color theme="1"/>
      <name val="Calibri"/>
      <family val="2"/>
    </font>
    <font>
      <b/>
      <sz val="8"/>
      <color indexed="55"/>
      <name val="宋体"/>
      <family val="2"/>
    </font>
    <font>
      <sz val="8"/>
      <color indexed="55"/>
      <name val="Calibri"/>
      <family val="2"/>
    </font>
    <font>
      <b/>
      <sz val="8"/>
      <color indexed="10"/>
      <name val="Calibri"/>
      <family val="2"/>
    </font>
    <font>
      <b/>
      <sz val="8"/>
      <color indexed="10"/>
      <name val="宋体"/>
      <family val="2"/>
    </font>
    <font>
      <b/>
      <sz val="8"/>
      <color indexed="8"/>
      <name val="Calibri"/>
      <family val="2"/>
    </font>
    <font>
      <b/>
      <sz val="8"/>
      <name val="Calibri"/>
      <family val="2"/>
    </font>
    <font>
      <b/>
      <sz val="8"/>
      <name val="宋体"/>
      <family val="2"/>
    </font>
    <font>
      <b/>
      <sz val="8"/>
      <color indexed="8"/>
      <name val="宋体"/>
      <family val="2"/>
    </font>
    <font>
      <sz val="8"/>
      <name val="Calibri"/>
      <family val="2"/>
    </font>
    <font>
      <b/>
      <sz val="8"/>
      <color theme="1"/>
      <name val="Calibri"/>
      <family val="2"/>
    </font>
    <font>
      <b/>
      <sz val="8"/>
      <color theme="1"/>
      <name val="宋体"/>
      <family val="2"/>
    </font>
    <font>
      <b/>
      <sz val="8"/>
      <color rgb="FFFF0000"/>
      <name val="Calibri"/>
      <family val="2"/>
    </font>
    <font>
      <b/>
      <sz val="8"/>
      <color rgb="FFFF0000"/>
      <name val="宋体"/>
      <family val="2"/>
    </font>
    <font>
      <b/>
      <sz val="8"/>
      <color indexed="14"/>
      <name val="Calibri"/>
      <family val="2"/>
    </font>
    <font>
      <sz val="8"/>
      <color rgb="FFFF0000"/>
      <name val="Calibri"/>
      <family val="2"/>
    </font>
    <font>
      <sz val="8"/>
      <color theme="1"/>
      <name val="宋体"/>
      <family val="2"/>
    </font>
    <font>
      <b/>
      <sz val="8"/>
      <name val="微软雅黑"/>
      <family val="2"/>
      <charset val="134"/>
    </font>
    <font>
      <sz val="9"/>
      <color rgb="FF212B60"/>
      <name val="Cambria"/>
      <family val="2"/>
      <scheme val="major"/>
    </font>
    <font>
      <u/>
      <sz val="12.1"/>
      <color theme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</borders>
  <cellStyleXfs count="8">
    <xf numFmtId="164" fontId="0" fillId="0" borderId="0"/>
    <xf numFmtId="164" fontId="1" fillId="0" borderId="0"/>
    <xf numFmtId="164" fontId="2" fillId="0" borderId="0"/>
    <xf numFmtId="164" fontId="1" fillId="0" borderId="0"/>
    <xf numFmtId="164" fontId="3" fillId="0" borderId="0"/>
    <xf numFmtId="164" fontId="5" fillId="9" borderId="0" applyNumberFormat="0" applyFont="0" applyBorder="0" applyAlignment="0" applyProtection="0"/>
    <xf numFmtId="164" fontId="26" fillId="0" borderId="7" applyAlignment="0">
      <alignment horizontal="center" vertical="center" wrapText="1"/>
    </xf>
    <xf numFmtId="164" fontId="27" fillId="0" borderId="0" applyNumberFormat="0" applyFill="0" applyBorder="0" applyAlignment="0" applyProtection="0">
      <alignment vertical="top"/>
      <protection locked="0"/>
    </xf>
  </cellStyleXfs>
  <cellXfs count="147">
    <xf numFmtId="164" fontId="0" fillId="0" borderId="0" xfId="0"/>
    <xf numFmtId="164" fontId="7" fillId="2" borderId="0" xfId="0" applyFont="1" applyFill="1" applyAlignment="1">
      <alignment vertical="center"/>
    </xf>
    <xf numFmtId="164" fontId="8" fillId="0" borderId="0" xfId="0" applyFont="1" applyAlignment="1">
      <alignment vertical="center"/>
    </xf>
    <xf numFmtId="164" fontId="8" fillId="0" borderId="0" xfId="0" applyFont="1" applyBorder="1" applyAlignment="1">
      <alignment vertical="center"/>
    </xf>
    <xf numFmtId="164" fontId="7" fillId="0" borderId="0" xfId="0" applyFont="1" applyAlignment="1">
      <alignment vertical="center"/>
    </xf>
    <xf numFmtId="164" fontId="7" fillId="0" borderId="0" xfId="0" applyFont="1" applyAlignment="1">
      <alignment horizontal="left" vertical="center"/>
    </xf>
    <xf numFmtId="164" fontId="8" fillId="0" borderId="0" xfId="0" applyFont="1" applyAlignment="1">
      <alignment horizontal="left" vertical="center"/>
    </xf>
    <xf numFmtId="164" fontId="10" fillId="0" borderId="0" xfId="0" applyFont="1" applyAlignment="1">
      <alignment horizontal="left" vertical="center"/>
    </xf>
    <xf numFmtId="164" fontId="8" fillId="0" borderId="0" xfId="0" applyFont="1" applyBorder="1" applyAlignment="1">
      <alignment horizontal="left" vertical="center"/>
    </xf>
    <xf numFmtId="164" fontId="11" fillId="0" borderId="2" xfId="2" applyFont="1" applyBorder="1" applyAlignment="1" applyProtection="1"/>
    <xf numFmtId="164" fontId="11" fillId="0" borderId="0" xfId="2" applyFont="1" applyBorder="1" applyAlignment="1" applyProtection="1">
      <alignment horizontal="center"/>
    </xf>
    <xf numFmtId="164" fontId="11" fillId="0" borderId="0" xfId="2" applyFont="1" applyBorder="1" applyAlignment="1" applyProtection="1">
      <alignment horizontal="left"/>
    </xf>
    <xf numFmtId="164" fontId="11" fillId="0" borderId="0" xfId="2" applyFont="1" applyBorder="1" applyAlignment="1" applyProtection="1"/>
    <xf numFmtId="164" fontId="11" fillId="0" borderId="0" xfId="0" applyFont="1" applyBorder="1" applyAlignment="1"/>
    <xf numFmtId="164" fontId="11" fillId="0" borderId="0" xfId="2" applyFont="1" applyBorder="1" applyAlignment="1" applyProtection="1">
      <alignment vertical="center"/>
    </xf>
    <xf numFmtId="164" fontId="13" fillId="0" borderId="0" xfId="0" applyFont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3" fillId="3" borderId="1" xfId="2" applyFont="1" applyFill="1" applyBorder="1" applyAlignment="1" applyProtection="1">
      <alignment horizontal="center" vertical="center"/>
    </xf>
    <xf numFmtId="164" fontId="13" fillId="3" borderId="1" xfId="0" applyFont="1" applyFill="1" applyBorder="1" applyAlignment="1">
      <alignment horizontal="center" vertical="center"/>
    </xf>
    <xf numFmtId="164" fontId="14" fillId="3" borderId="1" xfId="1" applyFont="1" applyFill="1" applyBorder="1" applyAlignment="1">
      <alignment horizontal="center"/>
    </xf>
    <xf numFmtId="164" fontId="13" fillId="3" borderId="1" xfId="0" applyFont="1" applyFill="1" applyBorder="1" applyAlignment="1">
      <alignment horizontal="center" vertical="center" wrapText="1"/>
    </xf>
    <xf numFmtId="164" fontId="17" fillId="0" borderId="0" xfId="0" applyFont="1" applyBorder="1" applyAlignment="1">
      <alignment vertical="center"/>
    </xf>
    <xf numFmtId="164" fontId="17" fillId="0" borderId="3" xfId="0" applyFont="1" applyBorder="1" applyAlignment="1">
      <alignment vertical="center"/>
    </xf>
    <xf numFmtId="164" fontId="17" fillId="0" borderId="1" xfId="0" applyFont="1" applyBorder="1" applyAlignment="1">
      <alignment vertical="center"/>
    </xf>
    <xf numFmtId="164" fontId="18" fillId="4" borderId="1" xfId="3" applyFont="1" applyFill="1" applyBorder="1" applyAlignment="1">
      <alignment horizontal="left" vertical="center" wrapText="1"/>
    </xf>
    <xf numFmtId="164" fontId="18" fillId="4" borderId="1" xfId="3" applyFont="1" applyFill="1" applyBorder="1" applyAlignment="1" applyProtection="1">
      <alignment horizontal="center" vertical="center"/>
      <protection hidden="1"/>
    </xf>
    <xf numFmtId="164" fontId="18" fillId="4" borderId="1" xfId="0" applyNumberFormat="1" applyFont="1" applyFill="1" applyBorder="1" applyAlignment="1">
      <alignment horizontal="center"/>
    </xf>
    <xf numFmtId="16" fontId="18" fillId="4" borderId="1" xfId="0" applyNumberFormat="1" applyFont="1" applyFill="1" applyBorder="1" applyAlignment="1">
      <alignment horizontal="left"/>
    </xf>
    <xf numFmtId="164" fontId="18" fillId="4" borderId="1" xfId="2" applyNumberFormat="1" applyFont="1" applyFill="1" applyBorder="1" applyAlignment="1" applyProtection="1">
      <alignment horizontal="center" vertical="center"/>
    </xf>
    <xf numFmtId="164" fontId="18" fillId="0" borderId="0" xfId="0" applyFont="1" applyBorder="1" applyAlignment="1">
      <alignment vertical="center"/>
    </xf>
    <xf numFmtId="164" fontId="18" fillId="0" borderId="3" xfId="0" applyFont="1" applyBorder="1" applyAlignment="1">
      <alignment vertical="center"/>
    </xf>
    <xf numFmtId="164" fontId="18" fillId="0" borderId="1" xfId="0" applyFont="1" applyBorder="1" applyAlignment="1">
      <alignment vertical="center"/>
    </xf>
    <xf numFmtId="164" fontId="20" fillId="4" borderId="1" xfId="3" applyFont="1" applyFill="1" applyBorder="1" applyAlignment="1">
      <alignment horizontal="left" vertical="center" wrapText="1"/>
    </xf>
    <xf numFmtId="164" fontId="20" fillId="4" borderId="1" xfId="3" applyFont="1" applyFill="1" applyBorder="1" applyAlignment="1" applyProtection="1">
      <alignment horizontal="center" vertical="center"/>
      <protection hidden="1"/>
    </xf>
    <xf numFmtId="164" fontId="20" fillId="4" borderId="1" xfId="0" applyNumberFormat="1" applyFont="1" applyFill="1" applyBorder="1" applyAlignment="1">
      <alignment horizontal="center"/>
    </xf>
    <xf numFmtId="16" fontId="20" fillId="4" borderId="1" xfId="0" applyNumberFormat="1" applyFont="1" applyFill="1" applyBorder="1" applyAlignment="1">
      <alignment horizontal="left"/>
    </xf>
    <xf numFmtId="164" fontId="20" fillId="4" borderId="1" xfId="2" applyNumberFormat="1" applyFont="1" applyFill="1" applyBorder="1" applyAlignment="1" applyProtection="1">
      <alignment horizontal="center" vertical="center"/>
    </xf>
    <xf numFmtId="164" fontId="20" fillId="0" borderId="0" xfId="0" applyFont="1" applyBorder="1" applyAlignment="1">
      <alignment vertical="center"/>
    </xf>
    <xf numFmtId="164" fontId="20" fillId="0" borderId="3" xfId="0" applyFont="1" applyBorder="1" applyAlignment="1">
      <alignment vertical="center"/>
    </xf>
    <xf numFmtId="164" fontId="20" fillId="0" borderId="1" xfId="0" applyFont="1" applyBorder="1" applyAlignment="1">
      <alignment vertical="center"/>
    </xf>
    <xf numFmtId="164" fontId="14" fillId="4" borderId="1" xfId="3" applyFont="1" applyFill="1" applyBorder="1" applyAlignment="1">
      <alignment horizontal="left" vertical="center" wrapText="1"/>
    </xf>
    <xf numFmtId="164" fontId="14" fillId="4" borderId="1" xfId="3" applyFont="1" applyFill="1" applyBorder="1" applyAlignment="1" applyProtection="1">
      <alignment horizontal="center" vertical="center"/>
      <protection hidden="1"/>
    </xf>
    <xf numFmtId="164" fontId="14" fillId="4" borderId="1" xfId="0" applyNumberFormat="1" applyFont="1" applyFill="1" applyBorder="1" applyAlignment="1">
      <alignment horizontal="center"/>
    </xf>
    <xf numFmtId="16" fontId="14" fillId="4" borderId="1" xfId="0" applyNumberFormat="1" applyFont="1" applyFill="1" applyBorder="1" applyAlignment="1">
      <alignment horizontal="left"/>
    </xf>
    <xf numFmtId="164" fontId="18" fillId="6" borderId="1" xfId="3" applyFont="1" applyFill="1" applyBorder="1" applyAlignment="1">
      <alignment horizontal="left" vertical="center" wrapText="1"/>
    </xf>
    <xf numFmtId="164" fontId="18" fillId="6" borderId="1" xfId="3" applyFont="1" applyFill="1" applyBorder="1" applyAlignment="1" applyProtection="1">
      <alignment horizontal="center" vertical="center"/>
      <protection hidden="1"/>
    </xf>
    <xf numFmtId="16" fontId="18" fillId="6" borderId="1" xfId="0" applyNumberFormat="1" applyFont="1" applyFill="1" applyBorder="1" applyAlignment="1">
      <alignment horizontal="left"/>
    </xf>
    <xf numFmtId="164" fontId="18" fillId="6" borderId="1" xfId="2" applyNumberFormat="1" applyFont="1" applyFill="1" applyBorder="1" applyAlignment="1" applyProtection="1">
      <alignment horizontal="center" vertical="center"/>
    </xf>
    <xf numFmtId="164" fontId="20" fillId="6" borderId="1" xfId="3" applyFont="1" applyFill="1" applyBorder="1" applyAlignment="1">
      <alignment horizontal="left" vertical="center" wrapText="1"/>
    </xf>
    <xf numFmtId="164" fontId="20" fillId="6" borderId="1" xfId="3" applyFont="1" applyFill="1" applyBorder="1" applyAlignment="1" applyProtection="1">
      <alignment horizontal="center" vertical="center"/>
      <protection hidden="1"/>
    </xf>
    <xf numFmtId="16" fontId="20" fillId="6" borderId="1" xfId="0" applyNumberFormat="1" applyFont="1" applyFill="1" applyBorder="1" applyAlignment="1">
      <alignment horizontal="left"/>
    </xf>
    <xf numFmtId="164" fontId="20" fillId="6" borderId="1" xfId="2" applyNumberFormat="1" applyFont="1" applyFill="1" applyBorder="1" applyAlignment="1" applyProtection="1">
      <alignment horizontal="center" vertical="center"/>
    </xf>
    <xf numFmtId="164" fontId="18" fillId="6" borderId="1" xfId="0" applyNumberFormat="1" applyFont="1" applyFill="1" applyBorder="1" applyAlignment="1">
      <alignment horizontal="center"/>
    </xf>
    <xf numFmtId="164" fontId="20" fillId="6" borderId="1" xfId="0" applyNumberFormat="1" applyFont="1" applyFill="1" applyBorder="1" applyAlignment="1">
      <alignment horizontal="center"/>
    </xf>
    <xf numFmtId="164" fontId="11" fillId="0" borderId="0" xfId="0" applyFont="1" applyBorder="1" applyAlignment="1">
      <alignment vertical="center"/>
    </xf>
    <xf numFmtId="16" fontId="11" fillId="0" borderId="0" xfId="0" applyNumberFormat="1" applyFont="1" applyFill="1" applyBorder="1" applyAlignment="1">
      <alignment horizontal="center"/>
    </xf>
    <xf numFmtId="164" fontId="11" fillId="2" borderId="0" xfId="1" applyFont="1" applyFill="1" applyBorder="1" applyAlignment="1">
      <alignment horizontal="center" vertical="center"/>
    </xf>
    <xf numFmtId="164" fontId="11" fillId="2" borderId="0" xfId="1" applyNumberFormat="1" applyFont="1" applyFill="1" applyBorder="1" applyAlignment="1">
      <alignment horizontal="left" vertical="center"/>
    </xf>
    <xf numFmtId="164" fontId="18" fillId="0" borderId="0" xfId="2" applyNumberFormat="1" applyFont="1" applyFill="1" applyBorder="1" applyAlignment="1" applyProtection="1">
      <alignment horizontal="center" vertical="center"/>
    </xf>
    <xf numFmtId="164" fontId="18" fillId="0" borderId="0" xfId="0" applyFont="1"/>
    <xf numFmtId="164" fontId="11" fillId="0" borderId="0" xfId="2" applyFont="1" applyAlignment="1" applyProtection="1">
      <alignment vertical="center"/>
    </xf>
    <xf numFmtId="164" fontId="11" fillId="0" borderId="0" xfId="0" applyFont="1" applyAlignment="1">
      <alignment vertical="center"/>
    </xf>
    <xf numFmtId="164" fontId="22" fillId="0" borderId="0" xfId="0" applyFont="1" applyAlignment="1">
      <alignment vertical="center"/>
    </xf>
    <xf numFmtId="164" fontId="11" fillId="2" borderId="0" xfId="0" applyFont="1" applyFill="1" applyBorder="1" applyAlignment="1">
      <alignment horizontal="center" vertical="center"/>
    </xf>
    <xf numFmtId="164" fontId="14" fillId="2" borderId="0" xfId="0" applyNumberFormat="1" applyFont="1" applyFill="1" applyBorder="1" applyAlignment="1">
      <alignment horizontal="left" vertical="center"/>
    </xf>
    <xf numFmtId="164" fontId="17" fillId="0" borderId="0" xfId="0" applyFont="1" applyAlignment="1">
      <alignment vertical="center"/>
    </xf>
    <xf numFmtId="164" fontId="18" fillId="3" borderId="1" xfId="1" applyFont="1" applyFill="1" applyBorder="1" applyAlignment="1">
      <alignment horizontal="center"/>
    </xf>
    <xf numFmtId="164" fontId="14" fillId="0" borderId="0" xfId="0" applyFont="1" applyBorder="1" applyAlignment="1">
      <alignment horizontal="center" vertical="center"/>
    </xf>
    <xf numFmtId="164" fontId="17" fillId="0" borderId="0" xfId="0" applyFont="1" applyBorder="1" applyAlignment="1">
      <alignment horizontal="center" vertical="center"/>
    </xf>
    <xf numFmtId="164" fontId="17" fillId="0" borderId="0" xfId="0" applyFont="1" applyAlignment="1">
      <alignment horizontal="center" vertical="center"/>
    </xf>
    <xf numFmtId="164" fontId="18" fillId="4" borderId="1" xfId="1" applyNumberFormat="1" applyFont="1" applyFill="1" applyBorder="1" applyAlignment="1">
      <alignment horizontal="left" wrapText="1"/>
    </xf>
    <xf numFmtId="164" fontId="18" fillId="4" borderId="1" xfId="1" applyFont="1" applyFill="1" applyBorder="1" applyAlignment="1">
      <alignment horizontal="center"/>
    </xf>
    <xf numFmtId="164" fontId="18" fillId="4" borderId="1" xfId="0" applyFont="1" applyFill="1" applyBorder="1" applyAlignment="1">
      <alignment horizontal="left"/>
    </xf>
    <xf numFmtId="164" fontId="18" fillId="4" borderId="1" xfId="1" applyNumberFormat="1" applyFont="1" applyFill="1" applyBorder="1" applyAlignment="1">
      <alignment horizontal="center" wrapText="1"/>
    </xf>
    <xf numFmtId="164" fontId="14" fillId="2" borderId="0" xfId="0" applyFont="1" applyFill="1" applyBorder="1" applyAlignment="1">
      <alignment horizontal="center" vertical="center"/>
    </xf>
    <xf numFmtId="164" fontId="14" fillId="2" borderId="0" xfId="0" applyFont="1" applyFill="1" applyAlignment="1">
      <alignment horizontal="center" vertical="center"/>
    </xf>
    <xf numFmtId="164" fontId="18" fillId="4" borderId="1" xfId="1" applyFont="1" applyFill="1" applyBorder="1" applyAlignment="1">
      <alignment horizontal="left"/>
    </xf>
    <xf numFmtId="164" fontId="8" fillId="2" borderId="0" xfId="0" applyNumberFormat="1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left" vertical="center"/>
    </xf>
    <xf numFmtId="164" fontId="20" fillId="0" borderId="0" xfId="0" applyFont="1" applyBorder="1" applyAlignment="1">
      <alignment horizontal="center" vertical="center"/>
    </xf>
    <xf numFmtId="164" fontId="23" fillId="0" borderId="0" xfId="0" applyFont="1" applyBorder="1" applyAlignment="1">
      <alignment horizontal="center" vertical="center"/>
    </xf>
    <xf numFmtId="164" fontId="23" fillId="0" borderId="0" xfId="0" applyFont="1" applyAlignment="1">
      <alignment horizontal="center" vertical="center"/>
    </xf>
    <xf numFmtId="164" fontId="18" fillId="4" borderId="1" xfId="0" applyFont="1" applyFill="1" applyBorder="1" applyAlignment="1">
      <alignment horizontal="center"/>
    </xf>
    <xf numFmtId="164" fontId="18" fillId="6" borderId="1" xfId="0" applyFont="1" applyFill="1" applyBorder="1" applyAlignment="1">
      <alignment horizontal="left"/>
    </xf>
    <xf numFmtId="164" fontId="18" fillId="6" borderId="1" xfId="0" applyFont="1" applyFill="1" applyBorder="1" applyAlignment="1">
      <alignment horizontal="center"/>
    </xf>
    <xf numFmtId="164" fontId="18" fillId="6" borderId="1" xfId="1" applyNumberFormat="1" applyFont="1" applyFill="1" applyBorder="1" applyAlignment="1">
      <alignment horizontal="center" wrapText="1"/>
    </xf>
    <xf numFmtId="164" fontId="14" fillId="7" borderId="0" xfId="0" applyFont="1" applyFill="1" applyBorder="1" applyAlignment="1">
      <alignment horizontal="center" vertical="center"/>
    </xf>
    <xf numFmtId="164" fontId="17" fillId="7" borderId="0" xfId="0" applyFont="1" applyFill="1" applyBorder="1" applyAlignment="1">
      <alignment horizontal="center" vertical="center"/>
    </xf>
    <xf numFmtId="164" fontId="17" fillId="5" borderId="0" xfId="0" applyFont="1" applyFill="1" applyBorder="1" applyAlignment="1">
      <alignment horizontal="center" vertical="center"/>
    </xf>
    <xf numFmtId="164" fontId="17" fillId="5" borderId="0" xfId="0" applyFont="1" applyFill="1" applyAlignment="1">
      <alignment horizontal="center" vertical="center"/>
    </xf>
    <xf numFmtId="164" fontId="18" fillId="5" borderId="1" xfId="3" applyFont="1" applyFill="1" applyBorder="1" applyAlignment="1">
      <alignment horizontal="left" vertical="center" wrapText="1"/>
    </xf>
    <xf numFmtId="164" fontId="18" fillId="10" borderId="1" xfId="3" applyFont="1" applyFill="1" applyBorder="1" applyAlignment="1">
      <alignment horizontal="left" vertical="center" wrapText="1"/>
    </xf>
    <xf numFmtId="164" fontId="14" fillId="10" borderId="1" xfId="3" applyFont="1" applyFill="1" applyBorder="1" applyAlignment="1">
      <alignment horizontal="left" vertical="center" wrapText="1"/>
    </xf>
    <xf numFmtId="164" fontId="14" fillId="10" borderId="1" xfId="1" applyNumberFormat="1" applyFont="1" applyFill="1" applyBorder="1" applyAlignment="1">
      <alignment horizontal="center" wrapText="1"/>
    </xf>
    <xf numFmtId="164" fontId="11" fillId="0" borderId="2" xfId="0" applyFont="1" applyBorder="1" applyAlignment="1">
      <alignment vertical="center"/>
    </xf>
    <xf numFmtId="164" fontId="22" fillId="0" borderId="0" xfId="0" applyFont="1" applyBorder="1" applyAlignment="1">
      <alignment vertical="center"/>
    </xf>
    <xf numFmtId="164" fontId="18" fillId="8" borderId="1" xfId="0" applyFont="1" applyFill="1" applyBorder="1" applyAlignment="1">
      <alignment horizontal="left"/>
    </xf>
    <xf numFmtId="164" fontId="18" fillId="6" borderId="4" xfId="3" applyFont="1" applyFill="1" applyBorder="1" applyAlignment="1">
      <alignment horizontal="left" vertical="center" wrapText="1"/>
    </xf>
    <xf numFmtId="164" fontId="18" fillId="6" borderId="0" xfId="0" applyFont="1" applyFill="1" applyBorder="1" applyAlignment="1">
      <alignment horizontal="center"/>
    </xf>
    <xf numFmtId="164" fontId="18" fillId="6" borderId="4" xfId="0" applyFont="1" applyFill="1" applyBorder="1" applyAlignment="1">
      <alignment horizontal="center"/>
    </xf>
    <xf numFmtId="164" fontId="18" fillId="8" borderId="0" xfId="0" applyFont="1" applyFill="1" applyBorder="1" applyAlignment="1">
      <alignment horizontal="left"/>
    </xf>
    <xf numFmtId="164" fontId="18" fillId="6" borderId="4" xfId="1" applyNumberFormat="1" applyFont="1" applyFill="1" applyBorder="1" applyAlignment="1">
      <alignment horizontal="center" wrapText="1"/>
    </xf>
    <xf numFmtId="164" fontId="18" fillId="10" borderId="1" xfId="0" applyFont="1" applyFill="1" applyBorder="1" applyAlignment="1">
      <alignment horizontal="center"/>
    </xf>
    <xf numFmtId="164" fontId="18" fillId="10" borderId="1" xfId="1" applyNumberFormat="1" applyFont="1" applyFill="1" applyBorder="1" applyAlignment="1">
      <alignment horizontal="center" wrapText="1"/>
    </xf>
    <xf numFmtId="164" fontId="13" fillId="10" borderId="5" xfId="0" applyNumberFormat="1" applyFont="1" applyFill="1" applyBorder="1" applyAlignment="1">
      <alignment horizontal="center" vertical="center"/>
    </xf>
    <xf numFmtId="164" fontId="13" fillId="10" borderId="3" xfId="0" applyNumberFormat="1" applyFont="1" applyFill="1" applyBorder="1" applyAlignment="1">
      <alignment horizontal="center" vertical="center"/>
    </xf>
    <xf numFmtId="164" fontId="13" fillId="10" borderId="6" xfId="0" applyNumberFormat="1" applyFont="1" applyFill="1" applyBorder="1" applyAlignment="1">
      <alignment horizontal="center" vertical="center"/>
    </xf>
    <xf numFmtId="164" fontId="25" fillId="10" borderId="1" xfId="3" applyFont="1" applyFill="1" applyBorder="1" applyAlignment="1">
      <alignment horizontal="left" vertical="center" wrapText="1"/>
    </xf>
    <xf numFmtId="164" fontId="20" fillId="10" borderId="1" xfId="3" applyFont="1" applyFill="1" applyBorder="1" applyAlignment="1">
      <alignment horizontal="left" vertical="center" wrapText="1"/>
    </xf>
    <xf numFmtId="164" fontId="14" fillId="6" borderId="1" xfId="3" applyFont="1" applyFill="1" applyBorder="1" applyAlignment="1">
      <alignment horizontal="left" vertical="center" wrapText="1"/>
    </xf>
    <xf numFmtId="16" fontId="4" fillId="6" borderId="1" xfId="0" applyNumberFormat="1" applyFont="1" applyFill="1" applyBorder="1" applyAlignment="1">
      <alignment horizontal="left"/>
    </xf>
    <xf numFmtId="164" fontId="18" fillId="6" borderId="1" xfId="3" applyNumberFormat="1" applyFont="1" applyFill="1" applyBorder="1" applyAlignment="1">
      <alignment horizontal="left" vertical="center" wrapText="1"/>
    </xf>
    <xf numFmtId="164" fontId="14" fillId="6" borderId="1" xfId="3" applyNumberFormat="1" applyFont="1" applyFill="1" applyBorder="1" applyAlignment="1">
      <alignment horizontal="left" vertical="center" wrapText="1"/>
    </xf>
    <xf numFmtId="164" fontId="18" fillId="6" borderId="1" xfId="0" applyNumberFormat="1" applyFont="1" applyFill="1" applyBorder="1" applyAlignment="1">
      <alignment horizontal="left"/>
    </xf>
    <xf numFmtId="164" fontId="14" fillId="6" borderId="1" xfId="3" applyFont="1" applyFill="1" applyBorder="1" applyAlignment="1">
      <alignment horizontal="center" vertical="center" wrapText="1"/>
    </xf>
    <xf numFmtId="164" fontId="14" fillId="6" borderId="1" xfId="2" applyNumberFormat="1" applyFont="1" applyFill="1" applyBorder="1" applyAlignment="1" applyProtection="1">
      <alignment horizontal="center" vertical="center"/>
    </xf>
    <xf numFmtId="164" fontId="18" fillId="10" borderId="3" xfId="1" applyNumberFormat="1" applyFont="1" applyFill="1" applyBorder="1" applyAlignment="1">
      <alignment horizontal="center" wrapText="1"/>
    </xf>
    <xf numFmtId="164" fontId="20" fillId="6" borderId="1" xfId="3" applyNumberFormat="1" applyFont="1" applyFill="1" applyBorder="1" applyAlignment="1">
      <alignment horizontal="left" vertical="center" wrapText="1"/>
    </xf>
    <xf numFmtId="164" fontId="14" fillId="3" borderId="1" xfId="0" applyFont="1" applyFill="1" applyBorder="1" applyAlignment="1">
      <alignment horizontal="center" vertical="center" wrapText="1"/>
    </xf>
    <xf numFmtId="164" fontId="14" fillId="0" borderId="0" xfId="0" applyFont="1" applyFill="1" applyBorder="1" applyAlignment="1">
      <alignment vertical="center"/>
    </xf>
    <xf numFmtId="164" fontId="14" fillId="4" borderId="1" xfId="1" applyNumberFormat="1" applyFont="1" applyFill="1" applyBorder="1" applyAlignment="1">
      <alignment horizontal="center" wrapText="1"/>
    </xf>
    <xf numFmtId="164" fontId="14" fillId="6" borderId="1" xfId="1" applyNumberFormat="1" applyFont="1" applyFill="1" applyBorder="1" applyAlignment="1">
      <alignment horizontal="center" wrapText="1"/>
    </xf>
    <xf numFmtId="164" fontId="14" fillId="6" borderId="4" xfId="1" applyNumberFormat="1" applyFont="1" applyFill="1" applyBorder="1" applyAlignment="1">
      <alignment horizontal="center" wrapText="1"/>
    </xf>
    <xf numFmtId="164" fontId="14" fillId="0" borderId="0" xfId="0" applyFont="1" applyBorder="1" applyAlignment="1">
      <alignment horizontal="center" vertical="center"/>
    </xf>
    <xf numFmtId="164" fontId="14" fillId="2" borderId="0" xfId="0" applyFont="1" applyFill="1" applyBorder="1" applyAlignment="1">
      <alignment horizontal="center" vertical="center"/>
    </xf>
    <xf numFmtId="164" fontId="18" fillId="2" borderId="0" xfId="0" applyNumberFormat="1" applyFont="1" applyFill="1" applyBorder="1" applyAlignment="1">
      <alignment horizontal="left" vertical="center"/>
    </xf>
    <xf numFmtId="164" fontId="14" fillId="3" borderId="1" xfId="1" applyFont="1" applyFill="1" applyBorder="1" applyAlignment="1">
      <alignment horizontal="center"/>
    </xf>
    <xf numFmtId="164" fontId="13" fillId="3" borderId="1" xfId="0" applyFont="1" applyFill="1" applyBorder="1" applyAlignment="1">
      <alignment horizontal="center" vertical="center" wrapText="1"/>
    </xf>
    <xf numFmtId="164" fontId="18" fillId="3" borderId="1" xfId="1" applyFont="1" applyFill="1" applyBorder="1" applyAlignment="1">
      <alignment horizontal="center"/>
    </xf>
    <xf numFmtId="164" fontId="14" fillId="0" borderId="0" xfId="0" applyFont="1" applyBorder="1" applyAlignment="1">
      <alignment horizontal="center" vertical="center"/>
    </xf>
    <xf numFmtId="164" fontId="18" fillId="4" borderId="1" xfId="1" applyNumberFormat="1" applyFont="1" applyFill="1" applyBorder="1" applyAlignment="1">
      <alignment horizontal="center" wrapText="1"/>
    </xf>
    <xf numFmtId="164" fontId="14" fillId="2" borderId="0" xfId="0" applyFont="1" applyFill="1" applyBorder="1" applyAlignment="1">
      <alignment horizontal="center" vertical="center"/>
    </xf>
    <xf numFmtId="164" fontId="18" fillId="2" borderId="0" xfId="0" applyNumberFormat="1" applyFont="1" applyFill="1" applyBorder="1" applyAlignment="1">
      <alignment horizontal="left" vertical="center"/>
    </xf>
    <xf numFmtId="164" fontId="20" fillId="0" borderId="0" xfId="0" applyFont="1" applyBorder="1" applyAlignment="1">
      <alignment horizontal="center" vertical="center"/>
    </xf>
    <xf numFmtId="164" fontId="18" fillId="6" borderId="1" xfId="1" applyNumberFormat="1" applyFont="1" applyFill="1" applyBorder="1" applyAlignment="1">
      <alignment horizontal="center" wrapText="1"/>
    </xf>
    <xf numFmtId="164" fontId="14" fillId="7" borderId="0" xfId="0" applyFont="1" applyFill="1" applyBorder="1" applyAlignment="1">
      <alignment horizontal="center" vertical="center"/>
    </xf>
    <xf numFmtId="164" fontId="18" fillId="10" borderId="1" xfId="3" applyFont="1" applyFill="1" applyBorder="1" applyAlignment="1">
      <alignment horizontal="left" vertical="center" wrapText="1"/>
    </xf>
    <xf numFmtId="164" fontId="14" fillId="10" borderId="1" xfId="3" applyFont="1" applyFill="1" applyBorder="1" applyAlignment="1">
      <alignment horizontal="left" vertical="center" wrapText="1"/>
    </xf>
    <xf numFmtId="164" fontId="14" fillId="10" borderId="1" xfId="1" applyNumberFormat="1" applyFont="1" applyFill="1" applyBorder="1" applyAlignment="1">
      <alignment horizontal="center" wrapText="1"/>
    </xf>
    <xf numFmtId="164" fontId="14" fillId="6" borderId="1" xfId="3" applyFont="1" applyFill="1" applyBorder="1" applyAlignment="1">
      <alignment horizontal="left" vertical="center" wrapText="1"/>
    </xf>
    <xf numFmtId="164" fontId="14" fillId="4" borderId="1" xfId="1" applyNumberFormat="1" applyFont="1" applyFill="1" applyBorder="1" applyAlignment="1">
      <alignment horizontal="center" wrapText="1"/>
    </xf>
    <xf numFmtId="164" fontId="14" fillId="6" borderId="1" xfId="1" applyNumberFormat="1" applyFont="1" applyFill="1" applyBorder="1" applyAlignment="1">
      <alignment horizontal="center" wrapText="1"/>
    </xf>
    <xf numFmtId="164" fontId="14" fillId="6" borderId="1" xfId="3" applyFont="1" applyFill="1" applyBorder="1" applyAlignment="1">
      <alignment horizontal="left" vertical="center" wrapText="1"/>
    </xf>
    <xf numFmtId="164" fontId="7" fillId="0" borderId="0" xfId="0" applyFont="1" applyAlignment="1">
      <alignment vertical="center"/>
    </xf>
    <xf numFmtId="164" fontId="7" fillId="0" borderId="0" xfId="0" applyFont="1" applyAlignment="1">
      <alignment horizontal="center" vertical="center"/>
    </xf>
    <xf numFmtId="164" fontId="8" fillId="0" borderId="0" xfId="0" applyFont="1" applyAlignment="1">
      <alignment horizontal="center" vertical="center"/>
    </xf>
  </cellXfs>
  <cellStyles count="8">
    <cellStyle name="header" xfId="5"/>
    <cellStyle name="LineTableCell" xfId="6"/>
    <cellStyle name="Normal_NEW DPS" xfId="1"/>
    <cellStyle name="Normal_NEW DPS_7 New LTS - EGX7 22.09.2009" xfId="3"/>
    <cellStyle name="Normal_Sheet1" xfId="2"/>
    <cellStyle name="常规" xfId="0" builtinId="0"/>
    <cellStyle name="常规 3" xfId="4"/>
    <cellStyle name="超链接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S1142"/>
  <sheetViews>
    <sheetView tabSelected="1" topLeftCell="A2" zoomScale="120" zoomScaleNormal="120" workbookViewId="0">
      <selection activeCell="O155" sqref="O155"/>
    </sheetView>
  </sheetViews>
  <sheetFormatPr defaultColWidth="13" defaultRowHeight="11.25"/>
  <cols>
    <col min="1" max="1" width="17.5703125" style="2" customWidth="1"/>
    <col min="2" max="2" width="8.140625" style="2" customWidth="1"/>
    <col min="3" max="3" width="7.85546875" style="2" customWidth="1"/>
    <col min="4" max="4" width="12.42578125" style="2" customWidth="1"/>
    <col min="5" max="6" width="9.42578125" style="2" customWidth="1"/>
    <col min="7" max="7" width="8.7109375" style="2" customWidth="1"/>
    <col min="8" max="8" width="10.5703125" style="2" customWidth="1"/>
    <col min="9" max="9" width="9.42578125" style="2" hidden="1" customWidth="1"/>
    <col min="10" max="12" width="9.42578125" style="2" customWidth="1"/>
    <col min="13" max="13" width="9.42578125" style="2" hidden="1" customWidth="1"/>
    <col min="14" max="14" width="10.42578125" style="2" customWidth="1"/>
    <col min="15" max="15" width="9.42578125" style="2" customWidth="1"/>
    <col min="16" max="19" width="9.42578125" style="3" customWidth="1"/>
    <col min="20" max="100" width="13" style="3"/>
    <col min="101" max="16384" width="13" style="2"/>
  </cols>
  <sheetData>
    <row r="1" spans="1:251">
      <c r="A1" s="144" t="s">
        <v>29</v>
      </c>
      <c r="B1" s="144"/>
      <c r="C1" s="144"/>
      <c r="D1" s="144"/>
      <c r="E1" s="144"/>
      <c r="F1" s="1"/>
      <c r="J1" s="3"/>
      <c r="K1" s="3"/>
      <c r="L1" s="3"/>
      <c r="M1" s="3"/>
      <c r="N1" s="3"/>
      <c r="O1" s="3"/>
      <c r="CW1" s="3"/>
      <c r="CX1" s="3"/>
      <c r="CY1" s="3"/>
      <c r="CZ1" s="3"/>
      <c r="DA1" s="3"/>
      <c r="DB1" s="3"/>
      <c r="IN1" s="3"/>
      <c r="IO1" s="3"/>
      <c r="IP1" s="3"/>
      <c r="IQ1" s="3"/>
    </row>
    <row r="2" spans="1:251">
      <c r="A2" s="145" t="s">
        <v>287</v>
      </c>
      <c r="B2" s="146"/>
      <c r="C2" s="146"/>
      <c r="D2" s="146"/>
      <c r="E2" s="146"/>
      <c r="F2" s="4"/>
      <c r="J2" s="3"/>
      <c r="K2" s="3"/>
      <c r="L2" s="3"/>
      <c r="M2" s="3"/>
      <c r="N2" s="3"/>
      <c r="O2" s="3"/>
      <c r="CW2" s="3"/>
      <c r="CX2" s="3"/>
      <c r="CY2" s="3"/>
      <c r="CZ2" s="3"/>
      <c r="DA2" s="3"/>
      <c r="DB2" s="3"/>
      <c r="IN2" s="3"/>
      <c r="IO2" s="3"/>
      <c r="IP2" s="3"/>
      <c r="IQ2" s="3"/>
    </row>
    <row r="3" spans="1:251" s="6" customFormat="1">
      <c r="A3" s="5" t="s">
        <v>461</v>
      </c>
      <c r="F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IN3" s="8"/>
      <c r="IO3" s="8"/>
      <c r="IP3" s="8"/>
      <c r="IQ3" s="8"/>
    </row>
    <row r="4" spans="1:251" s="17" customFormat="1">
      <c r="A4" s="9" t="s">
        <v>30</v>
      </c>
      <c r="B4" s="10"/>
      <c r="C4" s="10"/>
      <c r="D4" s="11" t="s">
        <v>288</v>
      </c>
      <c r="E4" s="12"/>
      <c r="F4" s="13"/>
      <c r="G4" s="14" t="s">
        <v>289</v>
      </c>
      <c r="H4" s="15"/>
      <c r="I4" s="1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</row>
    <row r="5" spans="1:251" s="24" customFormat="1" ht="12.75" customHeight="1">
      <c r="A5" s="18" t="s">
        <v>31</v>
      </c>
      <c r="B5" s="19" t="s">
        <v>32</v>
      </c>
      <c r="C5" s="20" t="s">
        <v>290</v>
      </c>
      <c r="D5" s="18" t="s">
        <v>291</v>
      </c>
      <c r="E5" s="18" t="s">
        <v>33</v>
      </c>
      <c r="F5" s="18" t="s">
        <v>34</v>
      </c>
      <c r="G5" s="21" t="s">
        <v>516</v>
      </c>
      <c r="H5" s="21" t="s">
        <v>35</v>
      </c>
      <c r="I5" s="21" t="s">
        <v>36</v>
      </c>
      <c r="J5" s="119" t="s">
        <v>458</v>
      </c>
      <c r="K5" s="21" t="s">
        <v>37</v>
      </c>
      <c r="L5" s="128" t="s">
        <v>531</v>
      </c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3"/>
    </row>
    <row r="6" spans="1:251" s="32" customFormat="1" ht="13.5" hidden="1" customHeight="1">
      <c r="A6" s="25" t="s">
        <v>0</v>
      </c>
      <c r="B6" s="26" t="s">
        <v>1</v>
      </c>
      <c r="C6" s="27" t="s">
        <v>2</v>
      </c>
      <c r="D6" s="28" t="s">
        <v>292</v>
      </c>
      <c r="E6" s="29">
        <v>42665</v>
      </c>
      <c r="F6" s="29">
        <v>42667</v>
      </c>
      <c r="G6" s="29">
        <v>42670</v>
      </c>
      <c r="H6" s="29">
        <v>42675</v>
      </c>
      <c r="I6" s="29">
        <v>42679</v>
      </c>
      <c r="J6" s="29">
        <v>42688</v>
      </c>
      <c r="K6" s="29">
        <v>42690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1"/>
    </row>
    <row r="7" spans="1:251" s="32" customFormat="1" ht="13.5" hidden="1" customHeight="1">
      <c r="A7" s="25" t="s">
        <v>3</v>
      </c>
      <c r="B7" s="26" t="s">
        <v>4</v>
      </c>
      <c r="C7" s="27" t="s">
        <v>5</v>
      </c>
      <c r="D7" s="28" t="s">
        <v>293</v>
      </c>
      <c r="E7" s="29">
        <v>42672</v>
      </c>
      <c r="F7" s="29">
        <v>42674</v>
      </c>
      <c r="G7" s="29">
        <f t="shared" ref="G7:K9" si="0">G6+7</f>
        <v>42677</v>
      </c>
      <c r="H7" s="29">
        <f t="shared" si="0"/>
        <v>42682</v>
      </c>
      <c r="I7" s="29">
        <f t="shared" si="0"/>
        <v>42686</v>
      </c>
      <c r="J7" s="29">
        <f t="shared" si="0"/>
        <v>42695</v>
      </c>
      <c r="K7" s="29">
        <f t="shared" si="0"/>
        <v>42697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1"/>
    </row>
    <row r="8" spans="1:251" s="32" customFormat="1" ht="13.5" hidden="1" customHeight="1">
      <c r="A8" s="25" t="s">
        <v>8</v>
      </c>
      <c r="B8" s="26" t="s">
        <v>9</v>
      </c>
      <c r="C8" s="27" t="s">
        <v>10</v>
      </c>
      <c r="D8" s="28" t="s">
        <v>294</v>
      </c>
      <c r="E8" s="29">
        <v>42679</v>
      </c>
      <c r="F8" s="29">
        <v>42681</v>
      </c>
      <c r="G8" s="29">
        <f t="shared" si="0"/>
        <v>42684</v>
      </c>
      <c r="H8" s="29">
        <f t="shared" si="0"/>
        <v>42689</v>
      </c>
      <c r="I8" s="29">
        <f t="shared" si="0"/>
        <v>42693</v>
      </c>
      <c r="J8" s="29">
        <f t="shared" si="0"/>
        <v>42702</v>
      </c>
      <c r="K8" s="29">
        <f t="shared" si="0"/>
        <v>42704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1"/>
    </row>
    <row r="9" spans="1:251" s="32" customFormat="1" ht="13.5" hidden="1" customHeight="1">
      <c r="A9" s="25" t="s">
        <v>6</v>
      </c>
      <c r="B9" s="26" t="s">
        <v>11</v>
      </c>
      <c r="C9" s="27" t="s">
        <v>7</v>
      </c>
      <c r="D9" s="28" t="s">
        <v>295</v>
      </c>
      <c r="E9" s="29">
        <f>E8+7</f>
        <v>42686</v>
      </c>
      <c r="F9" s="29">
        <f>F8+7</f>
        <v>42688</v>
      </c>
      <c r="G9" s="29">
        <f t="shared" si="0"/>
        <v>42691</v>
      </c>
      <c r="H9" s="29">
        <f t="shared" si="0"/>
        <v>42696</v>
      </c>
      <c r="I9" s="29">
        <f t="shared" si="0"/>
        <v>42700</v>
      </c>
      <c r="J9" s="29">
        <f t="shared" si="0"/>
        <v>42709</v>
      </c>
      <c r="K9" s="29">
        <f t="shared" si="0"/>
        <v>42711</v>
      </c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1"/>
    </row>
    <row r="10" spans="1:251" s="32" customFormat="1" ht="13.5" hidden="1" customHeight="1">
      <c r="A10" s="25" t="s">
        <v>15</v>
      </c>
      <c r="B10" s="26" t="s">
        <v>16</v>
      </c>
      <c r="C10" s="27" t="s">
        <v>17</v>
      </c>
      <c r="D10" s="28" t="s">
        <v>296</v>
      </c>
      <c r="E10" s="29">
        <f t="shared" ref="E10:E11" si="1">E9+7</f>
        <v>42693</v>
      </c>
      <c r="F10" s="29">
        <f t="shared" ref="F10:F11" si="2">F9+7</f>
        <v>42695</v>
      </c>
      <c r="G10" s="29">
        <f t="shared" ref="G10:K11" si="3">G9+7</f>
        <v>42698</v>
      </c>
      <c r="H10" s="29">
        <f t="shared" si="3"/>
        <v>42703</v>
      </c>
      <c r="I10" s="29">
        <f t="shared" si="3"/>
        <v>42707</v>
      </c>
      <c r="J10" s="29">
        <f t="shared" si="3"/>
        <v>42716</v>
      </c>
      <c r="K10" s="29">
        <f t="shared" si="3"/>
        <v>42718</v>
      </c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1"/>
    </row>
    <row r="11" spans="1:251" s="32" customFormat="1" ht="13.5" hidden="1" customHeight="1">
      <c r="A11" s="25" t="s">
        <v>18</v>
      </c>
      <c r="B11" s="26" t="s">
        <v>9</v>
      </c>
      <c r="C11" s="27" t="s">
        <v>19</v>
      </c>
      <c r="D11" s="28" t="s">
        <v>297</v>
      </c>
      <c r="E11" s="29">
        <f t="shared" si="1"/>
        <v>42700</v>
      </c>
      <c r="F11" s="29">
        <f t="shared" si="2"/>
        <v>42702</v>
      </c>
      <c r="G11" s="29">
        <f t="shared" si="3"/>
        <v>42705</v>
      </c>
      <c r="H11" s="29">
        <f t="shared" si="3"/>
        <v>42710</v>
      </c>
      <c r="I11" s="29">
        <f t="shared" si="3"/>
        <v>42714</v>
      </c>
      <c r="J11" s="29">
        <f t="shared" si="3"/>
        <v>42723</v>
      </c>
      <c r="K11" s="29">
        <f t="shared" si="3"/>
        <v>42725</v>
      </c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1"/>
    </row>
    <row r="12" spans="1:251" s="32" customFormat="1" ht="13.5" hidden="1" customHeight="1">
      <c r="A12" s="25" t="s">
        <v>20</v>
      </c>
      <c r="B12" s="26"/>
      <c r="C12" s="27"/>
      <c r="D12" s="28"/>
      <c r="E12" s="29">
        <f t="shared" ref="E12:K12" si="4">E11+7</f>
        <v>42707</v>
      </c>
      <c r="F12" s="29">
        <f t="shared" si="4"/>
        <v>42709</v>
      </c>
      <c r="G12" s="29">
        <f t="shared" si="4"/>
        <v>42712</v>
      </c>
      <c r="H12" s="29">
        <f t="shared" si="4"/>
        <v>42717</v>
      </c>
      <c r="I12" s="29">
        <f t="shared" si="4"/>
        <v>42721</v>
      </c>
      <c r="J12" s="29">
        <f t="shared" si="4"/>
        <v>42730</v>
      </c>
      <c r="K12" s="29">
        <f t="shared" si="4"/>
        <v>42732</v>
      </c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1"/>
    </row>
    <row r="13" spans="1:251" s="40" customFormat="1" ht="13.5" hidden="1" customHeight="1">
      <c r="A13" s="33" t="s">
        <v>48</v>
      </c>
      <c r="B13" s="34" t="s">
        <v>55</v>
      </c>
      <c r="C13" s="35" t="s">
        <v>49</v>
      </c>
      <c r="D13" s="36" t="s">
        <v>298</v>
      </c>
      <c r="E13" s="37">
        <f t="shared" ref="E13:K13" si="5">E12+7</f>
        <v>42714</v>
      </c>
      <c r="F13" s="37">
        <f t="shared" si="5"/>
        <v>42716</v>
      </c>
      <c r="G13" s="37">
        <f t="shared" si="5"/>
        <v>42719</v>
      </c>
      <c r="H13" s="37">
        <f t="shared" si="5"/>
        <v>42724</v>
      </c>
      <c r="I13" s="37">
        <f t="shared" si="5"/>
        <v>42728</v>
      </c>
      <c r="J13" s="37">
        <f t="shared" si="5"/>
        <v>42737</v>
      </c>
      <c r="K13" s="37">
        <f t="shared" si="5"/>
        <v>42739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9"/>
    </row>
    <row r="14" spans="1:251" s="32" customFormat="1" ht="13.5" hidden="1" customHeight="1">
      <c r="A14" s="25" t="s">
        <v>0</v>
      </c>
      <c r="B14" s="26" t="s">
        <v>50</v>
      </c>
      <c r="C14" s="27" t="s">
        <v>2</v>
      </c>
      <c r="D14" s="28" t="s">
        <v>292</v>
      </c>
      <c r="E14" s="29">
        <f t="shared" ref="E14:K14" si="6">E13+7</f>
        <v>42721</v>
      </c>
      <c r="F14" s="29">
        <f t="shared" si="6"/>
        <v>42723</v>
      </c>
      <c r="G14" s="29">
        <f t="shared" si="6"/>
        <v>42726</v>
      </c>
      <c r="H14" s="29">
        <f t="shared" si="6"/>
        <v>42731</v>
      </c>
      <c r="I14" s="29">
        <f t="shared" si="6"/>
        <v>42735</v>
      </c>
      <c r="J14" s="29">
        <f t="shared" si="6"/>
        <v>42744</v>
      </c>
      <c r="K14" s="29">
        <f t="shared" si="6"/>
        <v>42746</v>
      </c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1"/>
    </row>
    <row r="15" spans="1:251" s="32" customFormat="1" ht="13.5" hidden="1" customHeight="1">
      <c r="A15" s="25" t="s">
        <v>3</v>
      </c>
      <c r="B15" s="26" t="s">
        <v>51</v>
      </c>
      <c r="C15" s="27" t="s">
        <v>5</v>
      </c>
      <c r="D15" s="28" t="s">
        <v>293</v>
      </c>
      <c r="E15" s="29">
        <f t="shared" ref="E15:I16" si="7">E14+7</f>
        <v>42728</v>
      </c>
      <c r="F15" s="29">
        <f t="shared" si="7"/>
        <v>42730</v>
      </c>
      <c r="G15" s="29">
        <f t="shared" si="7"/>
        <v>42733</v>
      </c>
      <c r="H15" s="29">
        <f t="shared" si="7"/>
        <v>42738</v>
      </c>
      <c r="I15" s="29">
        <f t="shared" si="7"/>
        <v>42742</v>
      </c>
      <c r="J15" s="29">
        <f t="shared" ref="J15:K16" si="8">J14+7</f>
        <v>42751</v>
      </c>
      <c r="K15" s="29">
        <f t="shared" si="8"/>
        <v>42753</v>
      </c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1"/>
    </row>
    <row r="16" spans="1:251" s="32" customFormat="1" ht="13.5" hidden="1" customHeight="1">
      <c r="A16" s="25" t="s">
        <v>60</v>
      </c>
      <c r="B16" s="26" t="s">
        <v>61</v>
      </c>
      <c r="C16" s="27" t="s">
        <v>62</v>
      </c>
      <c r="D16" s="28" t="s">
        <v>299</v>
      </c>
      <c r="E16" s="29">
        <f t="shared" si="7"/>
        <v>42735</v>
      </c>
      <c r="F16" s="29">
        <f t="shared" si="7"/>
        <v>42737</v>
      </c>
      <c r="G16" s="29">
        <f t="shared" si="7"/>
        <v>42740</v>
      </c>
      <c r="H16" s="29">
        <f t="shared" si="7"/>
        <v>42745</v>
      </c>
      <c r="I16" s="29">
        <f t="shared" si="7"/>
        <v>42749</v>
      </c>
      <c r="J16" s="29">
        <f t="shared" si="8"/>
        <v>42758</v>
      </c>
      <c r="K16" s="29">
        <f t="shared" si="8"/>
        <v>42760</v>
      </c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1"/>
    </row>
    <row r="17" spans="1:11" s="30" customFormat="1" ht="13.5" hidden="1" customHeight="1">
      <c r="A17" s="25" t="s">
        <v>6</v>
      </c>
      <c r="B17" s="26" t="s">
        <v>56</v>
      </c>
      <c r="C17" s="27" t="s">
        <v>7</v>
      </c>
      <c r="D17" s="28" t="s">
        <v>295</v>
      </c>
      <c r="E17" s="29">
        <f t="shared" ref="E17:K17" si="9">E16+7</f>
        <v>42742</v>
      </c>
      <c r="F17" s="29">
        <f t="shared" si="9"/>
        <v>42744</v>
      </c>
      <c r="G17" s="29">
        <f t="shared" si="9"/>
        <v>42747</v>
      </c>
      <c r="H17" s="29">
        <f t="shared" si="9"/>
        <v>42752</v>
      </c>
      <c r="I17" s="29">
        <f t="shared" si="9"/>
        <v>42756</v>
      </c>
      <c r="J17" s="29">
        <f t="shared" si="9"/>
        <v>42765</v>
      </c>
      <c r="K17" s="29">
        <f t="shared" si="9"/>
        <v>42767</v>
      </c>
    </row>
    <row r="18" spans="1:11" s="30" customFormat="1" ht="13.5" hidden="1" customHeight="1">
      <c r="A18" s="25" t="s">
        <v>8</v>
      </c>
      <c r="B18" s="26" t="s">
        <v>65</v>
      </c>
      <c r="C18" s="27" t="s">
        <v>66</v>
      </c>
      <c r="D18" s="28" t="s">
        <v>300</v>
      </c>
      <c r="E18" s="29">
        <f t="shared" ref="E18:K18" si="10">E17+7</f>
        <v>42749</v>
      </c>
      <c r="F18" s="29">
        <f t="shared" si="10"/>
        <v>42751</v>
      </c>
      <c r="G18" s="29">
        <f t="shared" si="10"/>
        <v>42754</v>
      </c>
      <c r="H18" s="29">
        <f t="shared" si="10"/>
        <v>42759</v>
      </c>
      <c r="I18" s="29">
        <f t="shared" si="10"/>
        <v>42763</v>
      </c>
      <c r="J18" s="29">
        <f t="shared" si="10"/>
        <v>42772</v>
      </c>
      <c r="K18" s="29">
        <f t="shared" si="10"/>
        <v>42774</v>
      </c>
    </row>
    <row r="19" spans="1:11" s="30" customFormat="1" ht="13.5" hidden="1" customHeight="1">
      <c r="A19" s="25" t="s">
        <v>15</v>
      </c>
      <c r="B19" s="26" t="s">
        <v>63</v>
      </c>
      <c r="C19" s="27" t="s">
        <v>57</v>
      </c>
      <c r="D19" s="28" t="s">
        <v>296</v>
      </c>
      <c r="E19" s="29">
        <f t="shared" ref="E19:K19" si="11">E18+7</f>
        <v>42756</v>
      </c>
      <c r="F19" s="29">
        <f t="shared" si="11"/>
        <v>42758</v>
      </c>
      <c r="G19" s="29">
        <f t="shared" si="11"/>
        <v>42761</v>
      </c>
      <c r="H19" s="29">
        <f t="shared" si="11"/>
        <v>42766</v>
      </c>
      <c r="I19" s="29">
        <f t="shared" si="11"/>
        <v>42770</v>
      </c>
      <c r="J19" s="29">
        <f t="shared" si="11"/>
        <v>42779</v>
      </c>
      <c r="K19" s="29">
        <f t="shared" si="11"/>
        <v>42781</v>
      </c>
    </row>
    <row r="20" spans="1:11" s="30" customFormat="1" ht="0.75" hidden="1" customHeight="1">
      <c r="A20" s="25" t="s">
        <v>48</v>
      </c>
      <c r="B20" s="26" t="s">
        <v>58</v>
      </c>
      <c r="C20" s="27" t="s">
        <v>49</v>
      </c>
      <c r="D20" s="28" t="s">
        <v>301</v>
      </c>
      <c r="E20" s="29">
        <f t="shared" ref="E20:K20" si="12">E19+7</f>
        <v>42763</v>
      </c>
      <c r="F20" s="29">
        <f t="shared" si="12"/>
        <v>42765</v>
      </c>
      <c r="G20" s="29">
        <f t="shared" si="12"/>
        <v>42768</v>
      </c>
      <c r="H20" s="29">
        <f t="shared" si="12"/>
        <v>42773</v>
      </c>
      <c r="I20" s="29">
        <f t="shared" si="12"/>
        <v>42777</v>
      </c>
      <c r="J20" s="29">
        <f t="shared" si="12"/>
        <v>42786</v>
      </c>
      <c r="K20" s="29">
        <f t="shared" si="12"/>
        <v>42788</v>
      </c>
    </row>
    <row r="21" spans="1:11" s="30" customFormat="1" ht="13.5" hidden="1" customHeight="1">
      <c r="A21" s="25" t="s">
        <v>64</v>
      </c>
      <c r="B21" s="26"/>
      <c r="C21" s="27"/>
      <c r="D21" s="28"/>
      <c r="E21" s="29">
        <f t="shared" ref="E21:K21" si="13">E20+7</f>
        <v>42770</v>
      </c>
      <c r="F21" s="29">
        <f t="shared" si="13"/>
        <v>42772</v>
      </c>
      <c r="G21" s="29">
        <f t="shared" si="13"/>
        <v>42775</v>
      </c>
      <c r="H21" s="29">
        <f t="shared" si="13"/>
        <v>42780</v>
      </c>
      <c r="I21" s="29">
        <f t="shared" si="13"/>
        <v>42784</v>
      </c>
      <c r="J21" s="29">
        <f t="shared" si="13"/>
        <v>42793</v>
      </c>
      <c r="K21" s="29">
        <f t="shared" si="13"/>
        <v>42795</v>
      </c>
    </row>
    <row r="22" spans="1:11" s="30" customFormat="1" ht="13.5" hidden="1" customHeight="1">
      <c r="A22" s="25" t="s">
        <v>0</v>
      </c>
      <c r="B22" s="26" t="s">
        <v>68</v>
      </c>
      <c r="C22" s="26" t="s">
        <v>2</v>
      </c>
      <c r="D22" s="28" t="s">
        <v>292</v>
      </c>
      <c r="E22" s="29">
        <v>42796</v>
      </c>
      <c r="F22" s="29">
        <v>42798</v>
      </c>
      <c r="G22" s="29">
        <v>42801</v>
      </c>
      <c r="H22" s="29">
        <v>42806</v>
      </c>
      <c r="I22" s="29">
        <v>42810</v>
      </c>
      <c r="J22" s="29">
        <v>42819</v>
      </c>
      <c r="K22" s="29">
        <v>42821</v>
      </c>
    </row>
    <row r="23" spans="1:11" s="30" customFormat="1" ht="13.5" hidden="1" customHeight="1">
      <c r="A23" s="25" t="s">
        <v>60</v>
      </c>
      <c r="B23" s="26" t="s">
        <v>69</v>
      </c>
      <c r="C23" s="27" t="s">
        <v>62</v>
      </c>
      <c r="D23" s="28" t="s">
        <v>299</v>
      </c>
      <c r="E23" s="29">
        <v>42805</v>
      </c>
      <c r="F23" s="29">
        <v>42807</v>
      </c>
      <c r="G23" s="29">
        <v>42810</v>
      </c>
      <c r="H23" s="29">
        <v>42815</v>
      </c>
      <c r="I23" s="29">
        <v>42819</v>
      </c>
      <c r="J23" s="29">
        <v>42828</v>
      </c>
      <c r="K23" s="29">
        <v>42830</v>
      </c>
    </row>
    <row r="24" spans="1:11" s="30" customFormat="1" ht="13.5" hidden="1" customHeight="1">
      <c r="A24" s="25" t="s">
        <v>6</v>
      </c>
      <c r="B24" s="26" t="s">
        <v>70</v>
      </c>
      <c r="C24" s="27" t="s">
        <v>7</v>
      </c>
      <c r="D24" s="28" t="s">
        <v>295</v>
      </c>
      <c r="E24" s="29">
        <f t="shared" ref="E24:K24" si="14">E23+7</f>
        <v>42812</v>
      </c>
      <c r="F24" s="29">
        <f t="shared" si="14"/>
        <v>42814</v>
      </c>
      <c r="G24" s="29">
        <f t="shared" si="14"/>
        <v>42817</v>
      </c>
      <c r="H24" s="29">
        <f t="shared" si="14"/>
        <v>42822</v>
      </c>
      <c r="I24" s="29">
        <f t="shared" si="14"/>
        <v>42826</v>
      </c>
      <c r="J24" s="29">
        <f t="shared" si="14"/>
        <v>42835</v>
      </c>
      <c r="K24" s="29">
        <f t="shared" si="14"/>
        <v>42837</v>
      </c>
    </row>
    <row r="25" spans="1:11" s="30" customFormat="1" ht="1.5" hidden="1" customHeight="1">
      <c r="A25" s="25" t="s">
        <v>71</v>
      </c>
      <c r="B25" s="26" t="s">
        <v>73</v>
      </c>
      <c r="C25" s="27" t="s">
        <v>72</v>
      </c>
      <c r="D25" s="28" t="s">
        <v>302</v>
      </c>
      <c r="E25" s="29">
        <f t="shared" ref="E25:K25" si="15">E24+7</f>
        <v>42819</v>
      </c>
      <c r="F25" s="29">
        <f t="shared" si="15"/>
        <v>42821</v>
      </c>
      <c r="G25" s="29">
        <f t="shared" si="15"/>
        <v>42824</v>
      </c>
      <c r="H25" s="29">
        <f t="shared" si="15"/>
        <v>42829</v>
      </c>
      <c r="I25" s="29">
        <f t="shared" si="15"/>
        <v>42833</v>
      </c>
      <c r="J25" s="29">
        <f t="shared" si="15"/>
        <v>42842</v>
      </c>
      <c r="K25" s="29">
        <f t="shared" si="15"/>
        <v>42844</v>
      </c>
    </row>
    <row r="26" spans="1:11" s="30" customFormat="1" ht="13.5" hidden="1" customHeight="1">
      <c r="A26" s="25" t="s">
        <v>81</v>
      </c>
      <c r="B26" s="26" t="s">
        <v>80</v>
      </c>
      <c r="C26" s="27" t="s">
        <v>57</v>
      </c>
      <c r="D26" s="28" t="s">
        <v>296</v>
      </c>
      <c r="E26" s="29">
        <f t="shared" ref="E26:K26" si="16">E25+7</f>
        <v>42826</v>
      </c>
      <c r="F26" s="29">
        <f t="shared" si="16"/>
        <v>42828</v>
      </c>
      <c r="G26" s="29">
        <f t="shared" si="16"/>
        <v>42831</v>
      </c>
      <c r="H26" s="29">
        <f t="shared" si="16"/>
        <v>42836</v>
      </c>
      <c r="I26" s="29">
        <f t="shared" si="16"/>
        <v>42840</v>
      </c>
      <c r="J26" s="29">
        <f t="shared" si="16"/>
        <v>42849</v>
      </c>
      <c r="K26" s="29">
        <f t="shared" si="16"/>
        <v>42851</v>
      </c>
    </row>
    <row r="27" spans="1:11" s="30" customFormat="1" ht="13.5" hidden="1" customHeight="1">
      <c r="A27" s="33" t="s">
        <v>64</v>
      </c>
      <c r="B27" s="34"/>
      <c r="C27" s="35"/>
      <c r="D27" s="36"/>
      <c r="E27" s="37">
        <f t="shared" ref="E27:K27" si="17">E26+7</f>
        <v>42833</v>
      </c>
      <c r="F27" s="37">
        <f t="shared" si="17"/>
        <v>42835</v>
      </c>
      <c r="G27" s="37">
        <f t="shared" si="17"/>
        <v>42838</v>
      </c>
      <c r="H27" s="37">
        <f t="shared" si="17"/>
        <v>42843</v>
      </c>
      <c r="I27" s="37">
        <f t="shared" si="17"/>
        <v>42847</v>
      </c>
      <c r="J27" s="37">
        <f t="shared" si="17"/>
        <v>42856</v>
      </c>
      <c r="K27" s="37">
        <f t="shared" si="17"/>
        <v>42858</v>
      </c>
    </row>
    <row r="28" spans="1:11" s="30" customFormat="1" ht="13.5" hidden="1" customHeight="1">
      <c r="A28" s="33" t="s">
        <v>48</v>
      </c>
      <c r="B28" s="34" t="s">
        <v>86</v>
      </c>
      <c r="C28" s="35" t="s">
        <v>49</v>
      </c>
      <c r="D28" s="36" t="s">
        <v>298</v>
      </c>
      <c r="E28" s="37">
        <f t="shared" ref="E28:K29" si="18">E27+7</f>
        <v>42840</v>
      </c>
      <c r="F28" s="37">
        <f t="shared" si="18"/>
        <v>42842</v>
      </c>
      <c r="G28" s="37">
        <f t="shared" si="18"/>
        <v>42845</v>
      </c>
      <c r="H28" s="37">
        <f t="shared" si="18"/>
        <v>42850</v>
      </c>
      <c r="I28" s="37">
        <f t="shared" si="18"/>
        <v>42854</v>
      </c>
      <c r="J28" s="37">
        <f t="shared" si="18"/>
        <v>42863</v>
      </c>
      <c r="K28" s="37">
        <f t="shared" si="18"/>
        <v>42865</v>
      </c>
    </row>
    <row r="29" spans="1:11" s="30" customFormat="1" ht="13.5" hidden="1" customHeight="1">
      <c r="A29" s="25" t="s">
        <v>3</v>
      </c>
      <c r="B29" s="26" t="s">
        <v>82</v>
      </c>
      <c r="C29" s="27" t="s">
        <v>5</v>
      </c>
      <c r="D29" s="28" t="s">
        <v>293</v>
      </c>
      <c r="E29" s="29">
        <f t="shared" ref="E29:F29" si="19">E28+7</f>
        <v>42847</v>
      </c>
      <c r="F29" s="29">
        <f t="shared" si="19"/>
        <v>42849</v>
      </c>
      <c r="G29" s="29">
        <f t="shared" si="18"/>
        <v>42852</v>
      </c>
      <c r="H29" s="29">
        <f t="shared" si="18"/>
        <v>42857</v>
      </c>
      <c r="I29" s="29">
        <f t="shared" si="18"/>
        <v>42861</v>
      </c>
      <c r="J29" s="29">
        <f t="shared" si="18"/>
        <v>42870</v>
      </c>
      <c r="K29" s="29">
        <f t="shared" si="18"/>
        <v>42872</v>
      </c>
    </row>
    <row r="30" spans="1:11" s="30" customFormat="1" ht="13.5" hidden="1" customHeight="1">
      <c r="A30" s="25" t="s">
        <v>87</v>
      </c>
      <c r="B30" s="26" t="s">
        <v>88</v>
      </c>
      <c r="C30" s="27" t="s">
        <v>89</v>
      </c>
      <c r="D30" s="28" t="s">
        <v>303</v>
      </c>
      <c r="E30" s="29">
        <f t="shared" ref="E30:K30" si="20">E29+7</f>
        <v>42854</v>
      </c>
      <c r="F30" s="29">
        <f t="shared" si="20"/>
        <v>42856</v>
      </c>
      <c r="G30" s="29">
        <f t="shared" si="20"/>
        <v>42859</v>
      </c>
      <c r="H30" s="29">
        <f t="shared" si="20"/>
        <v>42864</v>
      </c>
      <c r="I30" s="29">
        <f t="shared" si="20"/>
        <v>42868</v>
      </c>
      <c r="J30" s="29">
        <f t="shared" si="20"/>
        <v>42877</v>
      </c>
      <c r="K30" s="29">
        <f t="shared" si="20"/>
        <v>42879</v>
      </c>
    </row>
    <row r="31" spans="1:11" s="30" customFormat="1" ht="13.5" hidden="1" customHeight="1">
      <c r="A31" s="25" t="s">
        <v>90</v>
      </c>
      <c r="B31" s="26" t="s">
        <v>88</v>
      </c>
      <c r="C31" s="27" t="s">
        <v>91</v>
      </c>
      <c r="D31" s="28" t="s">
        <v>304</v>
      </c>
      <c r="E31" s="29">
        <f t="shared" ref="E31:K31" si="21">E30+7</f>
        <v>42861</v>
      </c>
      <c r="F31" s="29">
        <f t="shared" si="21"/>
        <v>42863</v>
      </c>
      <c r="G31" s="29">
        <f t="shared" si="21"/>
        <v>42866</v>
      </c>
      <c r="H31" s="29">
        <f t="shared" si="21"/>
        <v>42871</v>
      </c>
      <c r="I31" s="29">
        <f t="shared" si="21"/>
        <v>42875</v>
      </c>
      <c r="J31" s="29">
        <f t="shared" si="21"/>
        <v>42884</v>
      </c>
      <c r="K31" s="29">
        <f t="shared" si="21"/>
        <v>42886</v>
      </c>
    </row>
    <row r="32" spans="1:11" s="30" customFormat="1" ht="13.5" hidden="1" customHeight="1">
      <c r="A32" s="25" t="s">
        <v>6</v>
      </c>
      <c r="B32" s="26" t="s">
        <v>92</v>
      </c>
      <c r="C32" s="27" t="s">
        <v>7</v>
      </c>
      <c r="D32" s="28" t="s">
        <v>295</v>
      </c>
      <c r="E32" s="29">
        <f t="shared" ref="E32:K32" si="22">E31+7</f>
        <v>42868</v>
      </c>
      <c r="F32" s="29">
        <f t="shared" si="22"/>
        <v>42870</v>
      </c>
      <c r="G32" s="29">
        <f t="shared" si="22"/>
        <v>42873</v>
      </c>
      <c r="H32" s="29">
        <f t="shared" si="22"/>
        <v>42878</v>
      </c>
      <c r="I32" s="29">
        <f t="shared" si="22"/>
        <v>42882</v>
      </c>
      <c r="J32" s="29">
        <f t="shared" si="22"/>
        <v>42891</v>
      </c>
      <c r="K32" s="29">
        <f t="shared" si="22"/>
        <v>42893</v>
      </c>
    </row>
    <row r="33" spans="1:11" s="30" customFormat="1" ht="13.5" hidden="1" customHeight="1">
      <c r="A33" s="25" t="s">
        <v>71</v>
      </c>
      <c r="B33" s="26" t="s">
        <v>94</v>
      </c>
      <c r="C33" s="27" t="s">
        <v>72</v>
      </c>
      <c r="D33" s="28" t="s">
        <v>302</v>
      </c>
      <c r="E33" s="29">
        <f t="shared" ref="E33:K33" si="23">E32+7</f>
        <v>42875</v>
      </c>
      <c r="F33" s="29">
        <f t="shared" si="23"/>
        <v>42877</v>
      </c>
      <c r="G33" s="29">
        <f t="shared" si="23"/>
        <v>42880</v>
      </c>
      <c r="H33" s="29">
        <f t="shared" si="23"/>
        <v>42885</v>
      </c>
      <c r="I33" s="29">
        <f t="shared" si="23"/>
        <v>42889</v>
      </c>
      <c r="J33" s="29">
        <f t="shared" si="23"/>
        <v>42898</v>
      </c>
      <c r="K33" s="29">
        <f t="shared" si="23"/>
        <v>42900</v>
      </c>
    </row>
    <row r="34" spans="1:11" s="30" customFormat="1" ht="14.25" hidden="1" customHeight="1">
      <c r="A34" s="25" t="s">
        <v>15</v>
      </c>
      <c r="B34" s="26" t="s">
        <v>93</v>
      </c>
      <c r="C34" s="27" t="s">
        <v>57</v>
      </c>
      <c r="D34" s="28" t="s">
        <v>296</v>
      </c>
      <c r="E34" s="29">
        <f t="shared" ref="E34:K34" si="24">E33+7</f>
        <v>42882</v>
      </c>
      <c r="F34" s="29">
        <f t="shared" si="24"/>
        <v>42884</v>
      </c>
      <c r="G34" s="29">
        <f t="shared" si="24"/>
        <v>42887</v>
      </c>
      <c r="H34" s="29">
        <f t="shared" si="24"/>
        <v>42892</v>
      </c>
      <c r="I34" s="29">
        <f t="shared" si="24"/>
        <v>42896</v>
      </c>
      <c r="J34" s="29">
        <f t="shared" si="24"/>
        <v>42905</v>
      </c>
      <c r="K34" s="29">
        <f t="shared" si="24"/>
        <v>42907</v>
      </c>
    </row>
    <row r="35" spans="1:11" s="30" customFormat="1" ht="13.5" hidden="1" customHeight="1">
      <c r="A35" s="25" t="s">
        <v>103</v>
      </c>
      <c r="B35" s="26" t="s">
        <v>104</v>
      </c>
      <c r="C35" s="27" t="s">
        <v>105</v>
      </c>
      <c r="D35" s="28" t="s">
        <v>305</v>
      </c>
      <c r="E35" s="29">
        <f t="shared" ref="E35:K35" si="25">E34+7</f>
        <v>42889</v>
      </c>
      <c r="F35" s="29">
        <f t="shared" si="25"/>
        <v>42891</v>
      </c>
      <c r="G35" s="29">
        <f t="shared" si="25"/>
        <v>42894</v>
      </c>
      <c r="H35" s="29">
        <f t="shared" si="25"/>
        <v>42899</v>
      </c>
      <c r="I35" s="29">
        <f t="shared" si="25"/>
        <v>42903</v>
      </c>
      <c r="J35" s="29">
        <f t="shared" si="25"/>
        <v>42912</v>
      </c>
      <c r="K35" s="29">
        <f t="shared" si="25"/>
        <v>42914</v>
      </c>
    </row>
    <row r="36" spans="1:11" s="30" customFormat="1" ht="0.75" hidden="1" customHeight="1">
      <c r="A36" s="41" t="s">
        <v>48</v>
      </c>
      <c r="B36" s="42" t="s">
        <v>100</v>
      </c>
      <c r="C36" s="43" t="s">
        <v>49</v>
      </c>
      <c r="D36" s="44" t="s">
        <v>306</v>
      </c>
      <c r="E36" s="29">
        <f t="shared" ref="E36:K36" si="26">E35+7</f>
        <v>42896</v>
      </c>
      <c r="F36" s="29">
        <f t="shared" si="26"/>
        <v>42898</v>
      </c>
      <c r="G36" s="29">
        <f t="shared" si="26"/>
        <v>42901</v>
      </c>
      <c r="H36" s="29">
        <f t="shared" si="26"/>
        <v>42906</v>
      </c>
      <c r="I36" s="29">
        <f t="shared" si="26"/>
        <v>42910</v>
      </c>
      <c r="J36" s="29">
        <f t="shared" si="26"/>
        <v>42919</v>
      </c>
      <c r="K36" s="29">
        <f t="shared" si="26"/>
        <v>42921</v>
      </c>
    </row>
    <row r="37" spans="1:11" s="30" customFormat="1" ht="0.75" hidden="1" customHeight="1">
      <c r="A37" s="25" t="s">
        <v>3</v>
      </c>
      <c r="B37" s="26" t="s">
        <v>101</v>
      </c>
      <c r="C37" s="27" t="s">
        <v>5</v>
      </c>
      <c r="D37" s="28" t="s">
        <v>293</v>
      </c>
      <c r="E37" s="29">
        <f t="shared" ref="E37:K37" si="27">E36+7</f>
        <v>42903</v>
      </c>
      <c r="F37" s="29">
        <f t="shared" si="27"/>
        <v>42905</v>
      </c>
      <c r="G37" s="29">
        <f t="shared" si="27"/>
        <v>42908</v>
      </c>
      <c r="H37" s="29">
        <f t="shared" si="27"/>
        <v>42913</v>
      </c>
      <c r="I37" s="29">
        <f t="shared" si="27"/>
        <v>42917</v>
      </c>
      <c r="J37" s="29">
        <f t="shared" si="27"/>
        <v>42926</v>
      </c>
      <c r="K37" s="29">
        <f t="shared" si="27"/>
        <v>42928</v>
      </c>
    </row>
    <row r="38" spans="1:11" s="30" customFormat="1" ht="13.5" hidden="1" customHeight="1">
      <c r="A38" s="25" t="s">
        <v>87</v>
      </c>
      <c r="B38" s="26" t="s">
        <v>102</v>
      </c>
      <c r="C38" s="27" t="s">
        <v>89</v>
      </c>
      <c r="D38" s="28" t="s">
        <v>303</v>
      </c>
      <c r="E38" s="29">
        <f t="shared" ref="E38:K38" si="28">E37+7</f>
        <v>42910</v>
      </c>
      <c r="F38" s="29">
        <f t="shared" si="28"/>
        <v>42912</v>
      </c>
      <c r="G38" s="29">
        <f t="shared" si="28"/>
        <v>42915</v>
      </c>
      <c r="H38" s="29">
        <f t="shared" si="28"/>
        <v>42920</v>
      </c>
      <c r="I38" s="29">
        <f t="shared" si="28"/>
        <v>42924</v>
      </c>
      <c r="J38" s="29">
        <f t="shared" si="28"/>
        <v>42933</v>
      </c>
      <c r="K38" s="29">
        <f t="shared" si="28"/>
        <v>42935</v>
      </c>
    </row>
    <row r="39" spans="1:11" s="30" customFormat="1" ht="13.5" hidden="1" customHeight="1">
      <c r="A39" s="25" t="s">
        <v>90</v>
      </c>
      <c r="B39" s="26" t="s">
        <v>107</v>
      </c>
      <c r="C39" s="27" t="s">
        <v>91</v>
      </c>
      <c r="D39" s="28" t="s">
        <v>304</v>
      </c>
      <c r="E39" s="29">
        <f t="shared" ref="E39:K39" si="29">E38+7+1</f>
        <v>42918</v>
      </c>
      <c r="F39" s="29">
        <f t="shared" si="29"/>
        <v>42920</v>
      </c>
      <c r="G39" s="29">
        <f t="shared" si="29"/>
        <v>42923</v>
      </c>
      <c r="H39" s="29">
        <f t="shared" si="29"/>
        <v>42928</v>
      </c>
      <c r="I39" s="29">
        <f t="shared" si="29"/>
        <v>42932</v>
      </c>
      <c r="J39" s="29">
        <f t="shared" si="29"/>
        <v>42941</v>
      </c>
      <c r="K39" s="29">
        <f t="shared" si="29"/>
        <v>42943</v>
      </c>
    </row>
    <row r="40" spans="1:11" s="30" customFormat="1" ht="13.5" hidden="1" customHeight="1">
      <c r="A40" s="25" t="s">
        <v>6</v>
      </c>
      <c r="B40" s="26" t="s">
        <v>108</v>
      </c>
      <c r="C40" s="27" t="s">
        <v>7</v>
      </c>
      <c r="D40" s="28" t="s">
        <v>295</v>
      </c>
      <c r="E40" s="29">
        <f>E39+7-3</f>
        <v>42922</v>
      </c>
      <c r="F40" s="29">
        <f t="shared" ref="F40:K40" si="30">F39+7-3</f>
        <v>42924</v>
      </c>
      <c r="G40" s="29">
        <f t="shared" si="30"/>
        <v>42927</v>
      </c>
      <c r="H40" s="29">
        <f t="shared" si="30"/>
        <v>42932</v>
      </c>
      <c r="I40" s="29">
        <f t="shared" si="30"/>
        <v>42936</v>
      </c>
      <c r="J40" s="29">
        <f t="shared" si="30"/>
        <v>42945</v>
      </c>
      <c r="K40" s="29">
        <f t="shared" si="30"/>
        <v>42947</v>
      </c>
    </row>
    <row r="41" spans="1:11" s="30" customFormat="1" ht="13.5" hidden="1" customHeight="1">
      <c r="A41" s="25" t="s">
        <v>71</v>
      </c>
      <c r="B41" s="26" t="s">
        <v>109</v>
      </c>
      <c r="C41" s="27" t="s">
        <v>72</v>
      </c>
      <c r="D41" s="28" t="s">
        <v>302</v>
      </c>
      <c r="E41" s="29">
        <f t="shared" ref="E41:K43" si="31">E40+7</f>
        <v>42929</v>
      </c>
      <c r="F41" s="29">
        <f t="shared" si="31"/>
        <v>42931</v>
      </c>
      <c r="G41" s="29">
        <f t="shared" si="31"/>
        <v>42934</v>
      </c>
      <c r="H41" s="29">
        <f t="shared" si="31"/>
        <v>42939</v>
      </c>
      <c r="I41" s="29">
        <f t="shared" si="31"/>
        <v>42943</v>
      </c>
      <c r="J41" s="29">
        <f t="shared" si="31"/>
        <v>42952</v>
      </c>
      <c r="K41" s="29">
        <f t="shared" si="31"/>
        <v>42954</v>
      </c>
    </row>
    <row r="42" spans="1:11" s="38" customFormat="1" ht="13.5" hidden="1" customHeight="1">
      <c r="A42" s="25" t="s">
        <v>103</v>
      </c>
      <c r="B42" s="26" t="s">
        <v>110</v>
      </c>
      <c r="C42" s="27" t="s">
        <v>105</v>
      </c>
      <c r="D42" s="28" t="s">
        <v>305</v>
      </c>
      <c r="E42" s="29">
        <f t="shared" si="31"/>
        <v>42936</v>
      </c>
      <c r="F42" s="29">
        <f t="shared" si="31"/>
        <v>42938</v>
      </c>
      <c r="G42" s="29">
        <f t="shared" si="31"/>
        <v>42941</v>
      </c>
      <c r="H42" s="29">
        <f t="shared" si="31"/>
        <v>42946</v>
      </c>
      <c r="I42" s="29">
        <f t="shared" si="31"/>
        <v>42950</v>
      </c>
      <c r="J42" s="29">
        <f t="shared" si="31"/>
        <v>42959</v>
      </c>
      <c r="K42" s="29">
        <f t="shared" si="31"/>
        <v>42961</v>
      </c>
    </row>
    <row r="43" spans="1:11" s="38" customFormat="1" ht="0.75" hidden="1" customHeight="1">
      <c r="A43" s="25" t="s">
        <v>15</v>
      </c>
      <c r="B43" s="26" t="s">
        <v>113</v>
      </c>
      <c r="C43" s="27" t="s">
        <v>57</v>
      </c>
      <c r="D43" s="28" t="s">
        <v>296</v>
      </c>
      <c r="E43" s="29">
        <f t="shared" si="31"/>
        <v>42943</v>
      </c>
      <c r="F43" s="29">
        <f t="shared" si="31"/>
        <v>42945</v>
      </c>
      <c r="G43" s="29">
        <f t="shared" si="31"/>
        <v>42948</v>
      </c>
      <c r="H43" s="29">
        <f t="shared" si="31"/>
        <v>42953</v>
      </c>
      <c r="I43" s="29">
        <f t="shared" si="31"/>
        <v>42957</v>
      </c>
      <c r="J43" s="29">
        <f t="shared" si="31"/>
        <v>42966</v>
      </c>
      <c r="K43" s="29">
        <f t="shared" si="31"/>
        <v>42968</v>
      </c>
    </row>
    <row r="44" spans="1:11" s="38" customFormat="1" ht="13.5" hidden="1" customHeight="1">
      <c r="A44" s="25" t="s">
        <v>48</v>
      </c>
      <c r="B44" s="26" t="s">
        <v>114</v>
      </c>
      <c r="C44" s="27" t="s">
        <v>49</v>
      </c>
      <c r="D44" s="28" t="s">
        <v>301</v>
      </c>
      <c r="E44" s="29">
        <f t="shared" ref="E44:K44" si="32">E43+7</f>
        <v>42950</v>
      </c>
      <c r="F44" s="29">
        <f t="shared" si="32"/>
        <v>42952</v>
      </c>
      <c r="G44" s="29">
        <f t="shared" si="32"/>
        <v>42955</v>
      </c>
      <c r="H44" s="29">
        <f t="shared" si="32"/>
        <v>42960</v>
      </c>
      <c r="I44" s="29">
        <f t="shared" si="32"/>
        <v>42964</v>
      </c>
      <c r="J44" s="29">
        <f t="shared" si="32"/>
        <v>42973</v>
      </c>
      <c r="K44" s="29">
        <f t="shared" si="32"/>
        <v>42975</v>
      </c>
    </row>
    <row r="45" spans="1:11" s="38" customFormat="1" ht="13.5" hidden="1" customHeight="1">
      <c r="A45" s="25" t="s">
        <v>3</v>
      </c>
      <c r="B45" s="26" t="s">
        <v>115</v>
      </c>
      <c r="C45" s="27" t="s">
        <v>5</v>
      </c>
      <c r="D45" s="28" t="s">
        <v>293</v>
      </c>
      <c r="E45" s="29">
        <f t="shared" ref="E45:K45" si="33">E44+7</f>
        <v>42957</v>
      </c>
      <c r="F45" s="29">
        <f t="shared" si="33"/>
        <v>42959</v>
      </c>
      <c r="G45" s="29">
        <f t="shared" si="33"/>
        <v>42962</v>
      </c>
      <c r="H45" s="29">
        <f t="shared" si="33"/>
        <v>42967</v>
      </c>
      <c r="I45" s="29">
        <f t="shared" si="33"/>
        <v>42971</v>
      </c>
      <c r="J45" s="29">
        <f t="shared" si="33"/>
        <v>42980</v>
      </c>
      <c r="K45" s="29">
        <f t="shared" si="33"/>
        <v>42982</v>
      </c>
    </row>
    <row r="46" spans="1:11" s="38" customFormat="1" ht="13.5" hidden="1" customHeight="1">
      <c r="A46" s="25" t="s">
        <v>87</v>
      </c>
      <c r="B46" s="26" t="s">
        <v>116</v>
      </c>
      <c r="C46" s="27" t="s">
        <v>89</v>
      </c>
      <c r="D46" s="28" t="s">
        <v>303</v>
      </c>
      <c r="E46" s="29">
        <f t="shared" ref="E46:K46" si="34">E45+7</f>
        <v>42964</v>
      </c>
      <c r="F46" s="29">
        <f t="shared" si="34"/>
        <v>42966</v>
      </c>
      <c r="G46" s="29">
        <f t="shared" si="34"/>
        <v>42969</v>
      </c>
      <c r="H46" s="29">
        <f t="shared" si="34"/>
        <v>42974</v>
      </c>
      <c r="I46" s="29">
        <f t="shared" si="34"/>
        <v>42978</v>
      </c>
      <c r="J46" s="29">
        <f t="shared" si="34"/>
        <v>42987</v>
      </c>
      <c r="K46" s="29">
        <f t="shared" si="34"/>
        <v>42989</v>
      </c>
    </row>
    <row r="47" spans="1:11" s="38" customFormat="1" ht="13.5" hidden="1" customHeight="1">
      <c r="A47" s="25" t="s">
        <v>90</v>
      </c>
      <c r="B47" s="26" t="s">
        <v>117</v>
      </c>
      <c r="C47" s="27" t="s">
        <v>91</v>
      </c>
      <c r="D47" s="28" t="s">
        <v>304</v>
      </c>
      <c r="E47" s="29">
        <f t="shared" ref="E47:K47" si="35">E46+7</f>
        <v>42971</v>
      </c>
      <c r="F47" s="29">
        <f t="shared" si="35"/>
        <v>42973</v>
      </c>
      <c r="G47" s="29">
        <f t="shared" si="35"/>
        <v>42976</v>
      </c>
      <c r="H47" s="29">
        <f t="shared" si="35"/>
        <v>42981</v>
      </c>
      <c r="I47" s="29">
        <f t="shared" si="35"/>
        <v>42985</v>
      </c>
      <c r="J47" s="29">
        <f t="shared" si="35"/>
        <v>42994</v>
      </c>
      <c r="K47" s="29">
        <f t="shared" si="35"/>
        <v>42996</v>
      </c>
    </row>
    <row r="48" spans="1:11" s="38" customFormat="1" ht="13.5" hidden="1" customHeight="1">
      <c r="A48" s="25" t="s">
        <v>6</v>
      </c>
      <c r="B48" s="26" t="s">
        <v>120</v>
      </c>
      <c r="C48" s="27" t="s">
        <v>7</v>
      </c>
      <c r="D48" s="28" t="s">
        <v>295</v>
      </c>
      <c r="E48" s="29">
        <f t="shared" ref="E48:K48" si="36">E47+7</f>
        <v>42978</v>
      </c>
      <c r="F48" s="29">
        <f t="shared" si="36"/>
        <v>42980</v>
      </c>
      <c r="G48" s="29">
        <f t="shared" si="36"/>
        <v>42983</v>
      </c>
      <c r="H48" s="29">
        <f t="shared" si="36"/>
        <v>42988</v>
      </c>
      <c r="I48" s="29">
        <f t="shared" si="36"/>
        <v>42992</v>
      </c>
      <c r="J48" s="29">
        <f t="shared" si="36"/>
        <v>43001</v>
      </c>
      <c r="K48" s="29">
        <f t="shared" si="36"/>
        <v>43003</v>
      </c>
    </row>
    <row r="49" spans="1:11" s="38" customFormat="1" ht="13.5" hidden="1" customHeight="1">
      <c r="A49" s="25" t="s">
        <v>71</v>
      </c>
      <c r="B49" s="26" t="s">
        <v>121</v>
      </c>
      <c r="C49" s="27" t="s">
        <v>72</v>
      </c>
      <c r="D49" s="28" t="s">
        <v>302</v>
      </c>
      <c r="E49" s="29">
        <f t="shared" ref="E49:K49" si="37">E48+7</f>
        <v>42985</v>
      </c>
      <c r="F49" s="29">
        <f t="shared" si="37"/>
        <v>42987</v>
      </c>
      <c r="G49" s="29">
        <f t="shared" si="37"/>
        <v>42990</v>
      </c>
      <c r="H49" s="29">
        <f t="shared" si="37"/>
        <v>42995</v>
      </c>
      <c r="I49" s="29">
        <f t="shared" si="37"/>
        <v>42999</v>
      </c>
      <c r="J49" s="29">
        <f t="shared" si="37"/>
        <v>43008</v>
      </c>
      <c r="K49" s="29">
        <f t="shared" si="37"/>
        <v>43010</v>
      </c>
    </row>
    <row r="50" spans="1:11" s="38" customFormat="1" ht="13.5" hidden="1" customHeight="1">
      <c r="A50" s="33" t="s">
        <v>103</v>
      </c>
      <c r="B50" s="34" t="s">
        <v>127</v>
      </c>
      <c r="C50" s="35" t="s">
        <v>105</v>
      </c>
      <c r="D50" s="36" t="s">
        <v>307</v>
      </c>
      <c r="E50" s="37">
        <f t="shared" ref="E50:K50" si="38">E49+7</f>
        <v>42992</v>
      </c>
      <c r="F50" s="37">
        <f t="shared" si="38"/>
        <v>42994</v>
      </c>
      <c r="G50" s="37">
        <f t="shared" si="38"/>
        <v>42997</v>
      </c>
      <c r="H50" s="37">
        <f t="shared" si="38"/>
        <v>43002</v>
      </c>
      <c r="I50" s="37">
        <f t="shared" si="38"/>
        <v>43006</v>
      </c>
      <c r="J50" s="37">
        <f t="shared" si="38"/>
        <v>43015</v>
      </c>
      <c r="K50" s="37">
        <f t="shared" si="38"/>
        <v>43017</v>
      </c>
    </row>
    <row r="51" spans="1:11" s="38" customFormat="1" ht="13.5" hidden="1" customHeight="1">
      <c r="A51" s="25" t="s">
        <v>15</v>
      </c>
      <c r="B51" s="26" t="s">
        <v>122</v>
      </c>
      <c r="C51" s="27" t="s">
        <v>57</v>
      </c>
      <c r="D51" s="28" t="s">
        <v>296</v>
      </c>
      <c r="E51" s="29">
        <f t="shared" ref="E51:K52" si="39">E50+7</f>
        <v>42999</v>
      </c>
      <c r="F51" s="29">
        <f t="shared" si="39"/>
        <v>43001</v>
      </c>
      <c r="G51" s="29">
        <f t="shared" si="39"/>
        <v>43004</v>
      </c>
      <c r="H51" s="29">
        <f t="shared" si="39"/>
        <v>43009</v>
      </c>
      <c r="I51" s="29">
        <f t="shared" si="39"/>
        <v>43013</v>
      </c>
      <c r="J51" s="29">
        <f t="shared" si="39"/>
        <v>43022</v>
      </c>
      <c r="K51" s="29">
        <f t="shared" si="39"/>
        <v>43024</v>
      </c>
    </row>
    <row r="52" spans="1:11" s="38" customFormat="1" ht="12" hidden="1" customHeight="1">
      <c r="A52" s="25" t="s">
        <v>48</v>
      </c>
      <c r="B52" s="26" t="s">
        <v>123</v>
      </c>
      <c r="C52" s="27" t="s">
        <v>49</v>
      </c>
      <c r="D52" s="28" t="s">
        <v>301</v>
      </c>
      <c r="E52" s="29">
        <f t="shared" ref="E52:F52" si="40">E51+7</f>
        <v>43006</v>
      </c>
      <c r="F52" s="29">
        <f t="shared" si="40"/>
        <v>43008</v>
      </c>
      <c r="G52" s="29">
        <f t="shared" si="39"/>
        <v>43011</v>
      </c>
      <c r="H52" s="29">
        <f t="shared" si="39"/>
        <v>43016</v>
      </c>
      <c r="I52" s="29">
        <f t="shared" si="39"/>
        <v>43020</v>
      </c>
      <c r="J52" s="29">
        <f t="shared" si="39"/>
        <v>43029</v>
      </c>
      <c r="K52" s="29">
        <f t="shared" si="39"/>
        <v>43031</v>
      </c>
    </row>
    <row r="53" spans="1:11" s="38" customFormat="1" ht="12" hidden="1" customHeight="1">
      <c r="A53" s="25" t="s">
        <v>3</v>
      </c>
      <c r="B53" s="26" t="s">
        <v>128</v>
      </c>
      <c r="C53" s="27" t="s">
        <v>5</v>
      </c>
      <c r="D53" s="28" t="s">
        <v>293</v>
      </c>
      <c r="E53" s="29">
        <f t="shared" ref="E53:K53" si="41">E52+7</f>
        <v>43013</v>
      </c>
      <c r="F53" s="29">
        <f t="shared" si="41"/>
        <v>43015</v>
      </c>
      <c r="G53" s="29">
        <f t="shared" si="41"/>
        <v>43018</v>
      </c>
      <c r="H53" s="29">
        <f t="shared" si="41"/>
        <v>43023</v>
      </c>
      <c r="I53" s="29">
        <f t="shared" si="41"/>
        <v>43027</v>
      </c>
      <c r="J53" s="29">
        <f t="shared" si="41"/>
        <v>43036</v>
      </c>
      <c r="K53" s="29">
        <f t="shared" si="41"/>
        <v>43038</v>
      </c>
    </row>
    <row r="54" spans="1:11" s="38" customFormat="1" ht="12" hidden="1" customHeight="1">
      <c r="A54" s="25" t="s">
        <v>64</v>
      </c>
      <c r="B54" s="26"/>
      <c r="C54" s="27"/>
      <c r="D54" s="28"/>
      <c r="E54" s="29">
        <f t="shared" ref="E54:K54" si="42">E53+7</f>
        <v>43020</v>
      </c>
      <c r="F54" s="29">
        <f t="shared" si="42"/>
        <v>43022</v>
      </c>
      <c r="G54" s="29">
        <f t="shared" si="42"/>
        <v>43025</v>
      </c>
      <c r="H54" s="29">
        <f t="shared" si="42"/>
        <v>43030</v>
      </c>
      <c r="I54" s="29">
        <f t="shared" si="42"/>
        <v>43034</v>
      </c>
      <c r="J54" s="29">
        <f t="shared" si="42"/>
        <v>43043</v>
      </c>
      <c r="K54" s="29">
        <f t="shared" si="42"/>
        <v>43045</v>
      </c>
    </row>
    <row r="55" spans="1:11" s="38" customFormat="1" ht="12" hidden="1" customHeight="1">
      <c r="A55" s="25" t="s">
        <v>87</v>
      </c>
      <c r="B55" s="26" t="s">
        <v>129</v>
      </c>
      <c r="C55" s="27" t="s">
        <v>89</v>
      </c>
      <c r="D55" s="28" t="s">
        <v>303</v>
      </c>
      <c r="E55" s="29">
        <f t="shared" ref="E55:K55" si="43">E54+7</f>
        <v>43027</v>
      </c>
      <c r="F55" s="29">
        <f t="shared" si="43"/>
        <v>43029</v>
      </c>
      <c r="G55" s="29">
        <f t="shared" si="43"/>
        <v>43032</v>
      </c>
      <c r="H55" s="29">
        <f t="shared" si="43"/>
        <v>43037</v>
      </c>
      <c r="I55" s="29">
        <f t="shared" si="43"/>
        <v>43041</v>
      </c>
      <c r="J55" s="29">
        <f t="shared" si="43"/>
        <v>43050</v>
      </c>
      <c r="K55" s="29">
        <f t="shared" si="43"/>
        <v>43052</v>
      </c>
    </row>
    <row r="56" spans="1:11" s="38" customFormat="1" ht="0.75" hidden="1" customHeight="1">
      <c r="A56" s="25" t="s">
        <v>6</v>
      </c>
      <c r="B56" s="26" t="s">
        <v>130</v>
      </c>
      <c r="C56" s="27" t="s">
        <v>7</v>
      </c>
      <c r="D56" s="28" t="s">
        <v>295</v>
      </c>
      <c r="E56" s="29">
        <f t="shared" ref="E56:K56" si="44">E55+7</f>
        <v>43034</v>
      </c>
      <c r="F56" s="29">
        <f t="shared" si="44"/>
        <v>43036</v>
      </c>
      <c r="G56" s="29">
        <f t="shared" si="44"/>
        <v>43039</v>
      </c>
      <c r="H56" s="29">
        <f t="shared" si="44"/>
        <v>43044</v>
      </c>
      <c r="I56" s="29">
        <f t="shared" si="44"/>
        <v>43048</v>
      </c>
      <c r="J56" s="29">
        <f t="shared" si="44"/>
        <v>43057</v>
      </c>
      <c r="K56" s="29">
        <f t="shared" si="44"/>
        <v>43059</v>
      </c>
    </row>
    <row r="57" spans="1:11" s="38" customFormat="1" ht="12" hidden="1" customHeight="1">
      <c r="A57" s="25" t="s">
        <v>71</v>
      </c>
      <c r="B57" s="26" t="s">
        <v>131</v>
      </c>
      <c r="C57" s="27" t="s">
        <v>72</v>
      </c>
      <c r="D57" s="28" t="s">
        <v>302</v>
      </c>
      <c r="E57" s="29">
        <f t="shared" ref="E57:K57" si="45">E56+7</f>
        <v>43041</v>
      </c>
      <c r="F57" s="29">
        <f t="shared" si="45"/>
        <v>43043</v>
      </c>
      <c r="G57" s="29">
        <f t="shared" si="45"/>
        <v>43046</v>
      </c>
      <c r="H57" s="29">
        <f t="shared" si="45"/>
        <v>43051</v>
      </c>
      <c r="I57" s="29">
        <f t="shared" si="45"/>
        <v>43055</v>
      </c>
      <c r="J57" s="29">
        <f t="shared" si="45"/>
        <v>43064</v>
      </c>
      <c r="K57" s="29">
        <f t="shared" si="45"/>
        <v>43066</v>
      </c>
    </row>
    <row r="58" spans="1:11" s="30" customFormat="1" ht="12" hidden="1" customHeight="1">
      <c r="A58" s="25" t="s">
        <v>103</v>
      </c>
      <c r="B58" s="26" t="s">
        <v>132</v>
      </c>
      <c r="C58" s="27" t="s">
        <v>105</v>
      </c>
      <c r="D58" s="28" t="s">
        <v>305</v>
      </c>
      <c r="E58" s="29">
        <f t="shared" ref="E58:K58" si="46">E57+7</f>
        <v>43048</v>
      </c>
      <c r="F58" s="29">
        <f t="shared" si="46"/>
        <v>43050</v>
      </c>
      <c r="G58" s="29">
        <f t="shared" si="46"/>
        <v>43053</v>
      </c>
      <c r="H58" s="29">
        <f t="shared" si="46"/>
        <v>43058</v>
      </c>
      <c r="I58" s="29">
        <f t="shared" si="46"/>
        <v>43062</v>
      </c>
      <c r="J58" s="29">
        <f t="shared" si="46"/>
        <v>43071</v>
      </c>
      <c r="K58" s="29">
        <f t="shared" si="46"/>
        <v>43073</v>
      </c>
    </row>
    <row r="59" spans="1:11" s="38" customFormat="1" ht="12" hidden="1" customHeight="1">
      <c r="A59" s="33" t="s">
        <v>138</v>
      </c>
      <c r="B59" s="34" t="s">
        <v>133</v>
      </c>
      <c r="C59" s="35" t="s">
        <v>139</v>
      </c>
      <c r="D59" s="36" t="s">
        <v>308</v>
      </c>
      <c r="E59" s="37">
        <f t="shared" ref="E59:K59" si="47">E58+7</f>
        <v>43055</v>
      </c>
      <c r="F59" s="37">
        <f t="shared" si="47"/>
        <v>43057</v>
      </c>
      <c r="G59" s="37">
        <f t="shared" si="47"/>
        <v>43060</v>
      </c>
      <c r="H59" s="37">
        <f t="shared" si="47"/>
        <v>43065</v>
      </c>
      <c r="I59" s="37">
        <f t="shared" si="47"/>
        <v>43069</v>
      </c>
      <c r="J59" s="37">
        <f t="shared" si="47"/>
        <v>43078</v>
      </c>
      <c r="K59" s="37">
        <f t="shared" si="47"/>
        <v>43080</v>
      </c>
    </row>
    <row r="60" spans="1:11" s="38" customFormat="1" ht="12" hidden="1" customHeight="1">
      <c r="A60" s="25" t="s">
        <v>48</v>
      </c>
      <c r="B60" s="26" t="s">
        <v>134</v>
      </c>
      <c r="C60" s="27" t="s">
        <v>49</v>
      </c>
      <c r="D60" s="28" t="s">
        <v>301</v>
      </c>
      <c r="E60" s="29">
        <f t="shared" ref="E60:K60" si="48">E59+7</f>
        <v>43062</v>
      </c>
      <c r="F60" s="29">
        <f t="shared" si="48"/>
        <v>43064</v>
      </c>
      <c r="G60" s="29">
        <f t="shared" si="48"/>
        <v>43067</v>
      </c>
      <c r="H60" s="29">
        <f t="shared" si="48"/>
        <v>43072</v>
      </c>
      <c r="I60" s="29">
        <f t="shared" si="48"/>
        <v>43076</v>
      </c>
      <c r="J60" s="29">
        <f t="shared" si="48"/>
        <v>43085</v>
      </c>
      <c r="K60" s="29">
        <f t="shared" si="48"/>
        <v>43087</v>
      </c>
    </row>
    <row r="61" spans="1:11" s="38" customFormat="1" ht="12" hidden="1" customHeight="1">
      <c r="A61" s="25" t="s">
        <v>15</v>
      </c>
      <c r="B61" s="26" t="s">
        <v>141</v>
      </c>
      <c r="C61" s="27" t="s">
        <v>57</v>
      </c>
      <c r="D61" s="28" t="s">
        <v>296</v>
      </c>
      <c r="E61" s="29">
        <f t="shared" ref="E61:K61" si="49">E60+7</f>
        <v>43069</v>
      </c>
      <c r="F61" s="29">
        <f t="shared" si="49"/>
        <v>43071</v>
      </c>
      <c r="G61" s="29">
        <f t="shared" si="49"/>
        <v>43074</v>
      </c>
      <c r="H61" s="29">
        <f t="shared" si="49"/>
        <v>43079</v>
      </c>
      <c r="I61" s="29">
        <f t="shared" si="49"/>
        <v>43083</v>
      </c>
      <c r="J61" s="29">
        <f t="shared" si="49"/>
        <v>43092</v>
      </c>
      <c r="K61" s="29">
        <f t="shared" si="49"/>
        <v>43094</v>
      </c>
    </row>
    <row r="62" spans="1:11" s="38" customFormat="1" ht="12" hidden="1" customHeight="1">
      <c r="A62" s="25" t="s">
        <v>3</v>
      </c>
      <c r="B62" s="26" t="s">
        <v>142</v>
      </c>
      <c r="C62" s="27" t="s">
        <v>5</v>
      </c>
      <c r="D62" s="28" t="s">
        <v>293</v>
      </c>
      <c r="E62" s="29">
        <f t="shared" ref="E62:H62" si="50">E61+7</f>
        <v>43076</v>
      </c>
      <c r="F62" s="29">
        <f t="shared" si="50"/>
        <v>43078</v>
      </c>
      <c r="G62" s="29">
        <f t="shared" si="50"/>
        <v>43081</v>
      </c>
      <c r="H62" s="29">
        <f t="shared" si="50"/>
        <v>43086</v>
      </c>
      <c r="I62" s="29">
        <f t="shared" ref="I62:K62" si="51">I61+7</f>
        <v>43090</v>
      </c>
      <c r="J62" s="29">
        <f t="shared" si="51"/>
        <v>43099</v>
      </c>
      <c r="K62" s="29">
        <f t="shared" si="51"/>
        <v>43101</v>
      </c>
    </row>
    <row r="63" spans="1:11" s="38" customFormat="1" ht="12" hidden="1" customHeight="1">
      <c r="A63" s="25" t="s">
        <v>87</v>
      </c>
      <c r="B63" s="26" t="s">
        <v>143</v>
      </c>
      <c r="C63" s="27" t="s">
        <v>89</v>
      </c>
      <c r="D63" s="28" t="s">
        <v>303</v>
      </c>
      <c r="E63" s="29">
        <f t="shared" ref="E63:H63" si="52">E62+7</f>
        <v>43083</v>
      </c>
      <c r="F63" s="29">
        <f t="shared" si="52"/>
        <v>43085</v>
      </c>
      <c r="G63" s="29">
        <f t="shared" si="52"/>
        <v>43088</v>
      </c>
      <c r="H63" s="29">
        <f t="shared" si="52"/>
        <v>43093</v>
      </c>
      <c r="I63" s="29">
        <f t="shared" ref="I63:K63" si="53">I62+7</f>
        <v>43097</v>
      </c>
      <c r="J63" s="29">
        <f t="shared" si="53"/>
        <v>43106</v>
      </c>
      <c r="K63" s="29">
        <f t="shared" si="53"/>
        <v>43108</v>
      </c>
    </row>
    <row r="64" spans="1:11" s="38" customFormat="1" ht="12" hidden="1" customHeight="1">
      <c r="A64" s="25" t="s">
        <v>6</v>
      </c>
      <c r="B64" s="26" t="s">
        <v>144</v>
      </c>
      <c r="C64" s="27" t="s">
        <v>7</v>
      </c>
      <c r="D64" s="28" t="s">
        <v>295</v>
      </c>
      <c r="E64" s="29">
        <f t="shared" ref="E64:H64" si="54">E63+7</f>
        <v>43090</v>
      </c>
      <c r="F64" s="29">
        <f t="shared" si="54"/>
        <v>43092</v>
      </c>
      <c r="G64" s="29">
        <f t="shared" si="54"/>
        <v>43095</v>
      </c>
      <c r="H64" s="29">
        <f t="shared" si="54"/>
        <v>43100</v>
      </c>
      <c r="I64" s="29">
        <f t="shared" ref="I64:K64" si="55">I63+7</f>
        <v>43104</v>
      </c>
      <c r="J64" s="29">
        <f t="shared" si="55"/>
        <v>43113</v>
      </c>
      <c r="K64" s="29">
        <f t="shared" si="55"/>
        <v>43115</v>
      </c>
    </row>
    <row r="65" spans="1:11" s="38" customFormat="1" ht="12" hidden="1" customHeight="1">
      <c r="A65" s="25" t="s">
        <v>71</v>
      </c>
      <c r="B65" s="26" t="s">
        <v>145</v>
      </c>
      <c r="C65" s="27" t="s">
        <v>72</v>
      </c>
      <c r="D65" s="28" t="s">
        <v>302</v>
      </c>
      <c r="E65" s="29">
        <f t="shared" ref="E65:H65" si="56">E64+7</f>
        <v>43097</v>
      </c>
      <c r="F65" s="29">
        <f t="shared" si="56"/>
        <v>43099</v>
      </c>
      <c r="G65" s="29">
        <f t="shared" si="56"/>
        <v>43102</v>
      </c>
      <c r="H65" s="29">
        <f t="shared" si="56"/>
        <v>43107</v>
      </c>
      <c r="I65" s="29">
        <f t="shared" ref="I65:K65" si="57">I64+7</f>
        <v>43111</v>
      </c>
      <c r="J65" s="29">
        <f t="shared" si="57"/>
        <v>43120</v>
      </c>
      <c r="K65" s="29">
        <f t="shared" si="57"/>
        <v>43122</v>
      </c>
    </row>
    <row r="66" spans="1:11" s="38" customFormat="1" ht="12" hidden="1" customHeight="1">
      <c r="A66" s="45" t="s">
        <v>146</v>
      </c>
      <c r="B66" s="46" t="s">
        <v>147</v>
      </c>
      <c r="C66" s="45" t="s">
        <v>146</v>
      </c>
      <c r="D66" s="47"/>
      <c r="E66" s="48">
        <f t="shared" ref="E66:H66" si="58">E65+7</f>
        <v>43104</v>
      </c>
      <c r="F66" s="48">
        <f t="shared" si="58"/>
        <v>43106</v>
      </c>
      <c r="G66" s="48">
        <f t="shared" si="58"/>
        <v>43109</v>
      </c>
      <c r="H66" s="48">
        <f t="shared" si="58"/>
        <v>43114</v>
      </c>
      <c r="I66" s="48"/>
      <c r="J66" s="48">
        <f t="shared" ref="J66:K66" si="59">J65+7</f>
        <v>43127</v>
      </c>
      <c r="K66" s="48">
        <f t="shared" si="59"/>
        <v>43129</v>
      </c>
    </row>
    <row r="67" spans="1:11" s="38" customFormat="1" ht="12" hidden="1" customHeight="1">
      <c r="A67" s="49" t="s">
        <v>103</v>
      </c>
      <c r="B67" s="50" t="s">
        <v>148</v>
      </c>
      <c r="C67" s="49" t="s">
        <v>105</v>
      </c>
      <c r="D67" s="51" t="s">
        <v>307</v>
      </c>
      <c r="E67" s="52">
        <f t="shared" ref="E67:H67" si="60">E66+7</f>
        <v>43111</v>
      </c>
      <c r="F67" s="52">
        <f t="shared" si="60"/>
        <v>43113</v>
      </c>
      <c r="G67" s="52">
        <f t="shared" si="60"/>
        <v>43116</v>
      </c>
      <c r="H67" s="52">
        <f t="shared" si="60"/>
        <v>43121</v>
      </c>
      <c r="I67" s="52"/>
      <c r="J67" s="52">
        <f t="shared" ref="J67:K67" si="61">J66+7</f>
        <v>43134</v>
      </c>
      <c r="K67" s="52">
        <f t="shared" si="61"/>
        <v>43136</v>
      </c>
    </row>
    <row r="68" spans="1:11" s="38" customFormat="1" ht="12" hidden="1" customHeight="1">
      <c r="A68" s="45" t="s">
        <v>48</v>
      </c>
      <c r="B68" s="46" t="s">
        <v>150</v>
      </c>
      <c r="C68" s="53" t="s">
        <v>49</v>
      </c>
      <c r="D68" s="47" t="s">
        <v>301</v>
      </c>
      <c r="E68" s="48">
        <f t="shared" ref="E68:H68" si="62">E67+7</f>
        <v>43118</v>
      </c>
      <c r="F68" s="48">
        <f t="shared" si="62"/>
        <v>43120</v>
      </c>
      <c r="G68" s="48">
        <f t="shared" si="62"/>
        <v>43123</v>
      </c>
      <c r="H68" s="48">
        <f t="shared" si="62"/>
        <v>43128</v>
      </c>
      <c r="I68" s="48"/>
      <c r="J68" s="48">
        <f t="shared" ref="J68:K68" si="63">J67+7</f>
        <v>43141</v>
      </c>
      <c r="K68" s="48">
        <f t="shared" si="63"/>
        <v>43143</v>
      </c>
    </row>
    <row r="69" spans="1:11" s="38" customFormat="1" ht="12" hidden="1" customHeight="1">
      <c r="A69" s="45" t="s">
        <v>15</v>
      </c>
      <c r="B69" s="46" t="s">
        <v>149</v>
      </c>
      <c r="C69" s="53" t="s">
        <v>57</v>
      </c>
      <c r="D69" s="47" t="s">
        <v>309</v>
      </c>
      <c r="E69" s="48">
        <f t="shared" ref="E69:H69" si="64">E68+7</f>
        <v>43125</v>
      </c>
      <c r="F69" s="48">
        <f t="shared" si="64"/>
        <v>43127</v>
      </c>
      <c r="G69" s="48">
        <f t="shared" si="64"/>
        <v>43130</v>
      </c>
      <c r="H69" s="48">
        <f t="shared" si="64"/>
        <v>43135</v>
      </c>
      <c r="I69" s="48"/>
      <c r="J69" s="48">
        <f t="shared" ref="J69:K69" si="65">J68+7</f>
        <v>43148</v>
      </c>
      <c r="K69" s="48">
        <f t="shared" si="65"/>
        <v>43150</v>
      </c>
    </row>
    <row r="70" spans="1:11" s="38" customFormat="1" ht="12" hidden="1" customHeight="1">
      <c r="A70" s="45" t="s">
        <v>3</v>
      </c>
      <c r="B70" s="46" t="s">
        <v>152</v>
      </c>
      <c r="C70" s="53" t="s">
        <v>5</v>
      </c>
      <c r="D70" s="47" t="s">
        <v>293</v>
      </c>
      <c r="E70" s="48">
        <f t="shared" ref="E70:H70" si="66">E69+7</f>
        <v>43132</v>
      </c>
      <c r="F70" s="48">
        <f t="shared" si="66"/>
        <v>43134</v>
      </c>
      <c r="G70" s="48">
        <f t="shared" si="66"/>
        <v>43137</v>
      </c>
      <c r="H70" s="48">
        <f t="shared" si="66"/>
        <v>43142</v>
      </c>
      <c r="I70" s="48"/>
      <c r="J70" s="48">
        <f t="shared" ref="J70:K70" si="67">J69+7</f>
        <v>43155</v>
      </c>
      <c r="K70" s="48">
        <f t="shared" si="67"/>
        <v>43157</v>
      </c>
    </row>
    <row r="71" spans="1:11" s="38" customFormat="1" ht="12" hidden="1" customHeight="1">
      <c r="A71" s="45" t="s">
        <v>87</v>
      </c>
      <c r="B71" s="46" t="s">
        <v>153</v>
      </c>
      <c r="C71" s="53" t="s">
        <v>89</v>
      </c>
      <c r="D71" s="47" t="s">
        <v>303</v>
      </c>
      <c r="E71" s="48">
        <f t="shared" ref="E71:H71" si="68">E70+7</f>
        <v>43139</v>
      </c>
      <c r="F71" s="48">
        <f t="shared" si="68"/>
        <v>43141</v>
      </c>
      <c r="G71" s="48">
        <f t="shared" si="68"/>
        <v>43144</v>
      </c>
      <c r="H71" s="48">
        <f t="shared" si="68"/>
        <v>43149</v>
      </c>
      <c r="I71" s="48"/>
      <c r="J71" s="48">
        <f t="shared" ref="J71:K71" si="69">J70+7</f>
        <v>43162</v>
      </c>
      <c r="K71" s="48">
        <f t="shared" si="69"/>
        <v>43164</v>
      </c>
    </row>
    <row r="72" spans="1:11" s="38" customFormat="1" ht="12" hidden="1" customHeight="1">
      <c r="A72" s="49" t="s">
        <v>64</v>
      </c>
      <c r="B72" s="50"/>
      <c r="C72" s="54"/>
      <c r="D72" s="51"/>
      <c r="E72" s="52">
        <f t="shared" ref="E72:H72" si="70">E71+7</f>
        <v>43146</v>
      </c>
      <c r="F72" s="52">
        <f t="shared" si="70"/>
        <v>43148</v>
      </c>
      <c r="G72" s="52">
        <f t="shared" si="70"/>
        <v>43151</v>
      </c>
      <c r="H72" s="52">
        <f t="shared" si="70"/>
        <v>43156</v>
      </c>
      <c r="I72" s="52"/>
      <c r="J72" s="52">
        <f t="shared" ref="J72:K72" si="71">J71+7</f>
        <v>43169</v>
      </c>
      <c r="K72" s="52">
        <f t="shared" si="71"/>
        <v>43171</v>
      </c>
    </row>
    <row r="73" spans="1:11" s="38" customFormat="1" ht="12" hidden="1" customHeight="1">
      <c r="A73" s="45" t="s">
        <v>64</v>
      </c>
      <c r="B73" s="46"/>
      <c r="C73" s="53"/>
      <c r="D73" s="47"/>
      <c r="E73" s="48">
        <f t="shared" ref="E73:H73" si="72">E72+7</f>
        <v>43153</v>
      </c>
      <c r="F73" s="48">
        <f t="shared" si="72"/>
        <v>43155</v>
      </c>
      <c r="G73" s="48">
        <f t="shared" si="72"/>
        <v>43158</v>
      </c>
      <c r="H73" s="48">
        <f t="shared" si="72"/>
        <v>43163</v>
      </c>
      <c r="I73" s="48"/>
      <c r="J73" s="48">
        <f t="shared" ref="J73:K73" si="73">J72+7</f>
        <v>43176</v>
      </c>
      <c r="K73" s="48">
        <f t="shared" si="73"/>
        <v>43178</v>
      </c>
    </row>
    <row r="74" spans="1:11" s="38" customFormat="1" ht="2.25" hidden="1" customHeight="1">
      <c r="A74" s="45" t="s">
        <v>71</v>
      </c>
      <c r="B74" s="46" t="s">
        <v>155</v>
      </c>
      <c r="C74" s="53" t="s">
        <v>72</v>
      </c>
      <c r="D74" s="47" t="s">
        <v>302</v>
      </c>
      <c r="E74" s="48">
        <f t="shared" ref="E74:H74" si="74">E73+7</f>
        <v>43160</v>
      </c>
      <c r="F74" s="48">
        <f t="shared" si="74"/>
        <v>43162</v>
      </c>
      <c r="G74" s="48">
        <f t="shared" si="74"/>
        <v>43165</v>
      </c>
      <c r="H74" s="48">
        <f t="shared" si="74"/>
        <v>43170</v>
      </c>
      <c r="I74" s="48"/>
      <c r="J74" s="48">
        <f t="shared" ref="J74:K74" si="75">J73+7</f>
        <v>43183</v>
      </c>
      <c r="K74" s="48">
        <f t="shared" si="75"/>
        <v>43185</v>
      </c>
    </row>
    <row r="75" spans="1:11" s="38" customFormat="1" ht="12" hidden="1" customHeight="1">
      <c r="A75" s="45" t="s">
        <v>103</v>
      </c>
      <c r="B75" s="46" t="s">
        <v>156</v>
      </c>
      <c r="C75" s="53" t="s">
        <v>105</v>
      </c>
      <c r="D75" s="47" t="s">
        <v>305</v>
      </c>
      <c r="E75" s="48">
        <f t="shared" ref="E75:H75" si="76">E74+7</f>
        <v>43167</v>
      </c>
      <c r="F75" s="48">
        <f t="shared" si="76"/>
        <v>43169</v>
      </c>
      <c r="G75" s="48">
        <f t="shared" si="76"/>
        <v>43172</v>
      </c>
      <c r="H75" s="48">
        <f t="shared" si="76"/>
        <v>43177</v>
      </c>
      <c r="I75" s="48"/>
      <c r="J75" s="48">
        <f t="shared" ref="J75:K75" si="77">J74+7</f>
        <v>43190</v>
      </c>
      <c r="K75" s="48">
        <f t="shared" si="77"/>
        <v>43192</v>
      </c>
    </row>
    <row r="76" spans="1:11" s="38" customFormat="1" ht="12" hidden="1" customHeight="1">
      <c r="A76" s="45" t="s">
        <v>48</v>
      </c>
      <c r="B76" s="46" t="s">
        <v>157</v>
      </c>
      <c r="C76" s="53" t="s">
        <v>49</v>
      </c>
      <c r="D76" s="47" t="s">
        <v>301</v>
      </c>
      <c r="E76" s="48">
        <f t="shared" ref="E76:H76" si="78">E75+7</f>
        <v>43174</v>
      </c>
      <c r="F76" s="48">
        <f t="shared" si="78"/>
        <v>43176</v>
      </c>
      <c r="G76" s="48">
        <f t="shared" si="78"/>
        <v>43179</v>
      </c>
      <c r="H76" s="48">
        <f t="shared" si="78"/>
        <v>43184</v>
      </c>
      <c r="I76" s="48"/>
      <c r="J76" s="48">
        <f t="shared" ref="J76:K76" si="79">J75+7</f>
        <v>43197</v>
      </c>
      <c r="K76" s="48">
        <f t="shared" si="79"/>
        <v>43199</v>
      </c>
    </row>
    <row r="77" spans="1:11" s="38" customFormat="1" ht="12" hidden="1" customHeight="1">
      <c r="A77" s="45" t="s">
        <v>15</v>
      </c>
      <c r="B77" s="46" t="s">
        <v>158</v>
      </c>
      <c r="C77" s="53" t="s">
        <v>57</v>
      </c>
      <c r="D77" s="47" t="s">
        <v>296</v>
      </c>
      <c r="E77" s="48">
        <f t="shared" ref="E77:H77" si="80">E76+7</f>
        <v>43181</v>
      </c>
      <c r="F77" s="48">
        <f t="shared" si="80"/>
        <v>43183</v>
      </c>
      <c r="G77" s="48">
        <f t="shared" si="80"/>
        <v>43186</v>
      </c>
      <c r="H77" s="48">
        <f t="shared" si="80"/>
        <v>43191</v>
      </c>
      <c r="I77" s="48"/>
      <c r="J77" s="48">
        <f t="shared" ref="J77:K77" si="81">J76+7</f>
        <v>43204</v>
      </c>
      <c r="K77" s="48">
        <f t="shared" si="81"/>
        <v>43206</v>
      </c>
    </row>
    <row r="78" spans="1:11" s="38" customFormat="1" ht="1.5" hidden="1" customHeight="1">
      <c r="A78" s="45" t="s">
        <v>3</v>
      </c>
      <c r="B78" s="46" t="s">
        <v>161</v>
      </c>
      <c r="C78" s="53" t="s">
        <v>5</v>
      </c>
      <c r="D78" s="47" t="s">
        <v>293</v>
      </c>
      <c r="E78" s="48">
        <f>E77+7</f>
        <v>43188</v>
      </c>
      <c r="F78" s="48">
        <f>F77+7</f>
        <v>43190</v>
      </c>
      <c r="G78" s="48">
        <f>G77+7</f>
        <v>43193</v>
      </c>
      <c r="H78" s="48">
        <f>H77+7</f>
        <v>43198</v>
      </c>
      <c r="I78" s="48"/>
      <c r="J78" s="48">
        <f>J77+7</f>
        <v>43211</v>
      </c>
      <c r="K78" s="48">
        <f>K77+7</f>
        <v>43213</v>
      </c>
    </row>
    <row r="79" spans="1:11" s="38" customFormat="1" ht="12" hidden="1" customHeight="1">
      <c r="A79" s="45" t="s">
        <v>146</v>
      </c>
      <c r="B79" s="46"/>
      <c r="C79" s="53"/>
      <c r="D79" s="47"/>
      <c r="E79" s="48">
        <f t="shared" ref="E79:H79" si="82">E78+7</f>
        <v>43195</v>
      </c>
      <c r="F79" s="48">
        <f t="shared" si="82"/>
        <v>43197</v>
      </c>
      <c r="G79" s="48">
        <f t="shared" si="82"/>
        <v>43200</v>
      </c>
      <c r="H79" s="48">
        <f t="shared" si="82"/>
        <v>43205</v>
      </c>
      <c r="I79" s="48"/>
      <c r="J79" s="48">
        <f t="shared" ref="J79:K79" si="83">J78+7</f>
        <v>43218</v>
      </c>
      <c r="K79" s="48">
        <f t="shared" si="83"/>
        <v>43220</v>
      </c>
    </row>
    <row r="80" spans="1:11" s="38" customFormat="1" ht="12" hidden="1" customHeight="1">
      <c r="A80" s="45" t="s">
        <v>87</v>
      </c>
      <c r="B80" s="46" t="s">
        <v>160</v>
      </c>
      <c r="C80" s="53" t="s">
        <v>89</v>
      </c>
      <c r="D80" s="47" t="s">
        <v>303</v>
      </c>
      <c r="E80" s="48">
        <f t="shared" ref="E80:H80" si="84">E79+7</f>
        <v>43202</v>
      </c>
      <c r="F80" s="48">
        <f t="shared" si="84"/>
        <v>43204</v>
      </c>
      <c r="G80" s="48">
        <f t="shared" si="84"/>
        <v>43207</v>
      </c>
      <c r="H80" s="48">
        <f t="shared" si="84"/>
        <v>43212</v>
      </c>
      <c r="I80" s="48"/>
      <c r="J80" s="48">
        <f t="shared" ref="J80:K80" si="85">J79+7</f>
        <v>43225</v>
      </c>
      <c r="K80" s="48">
        <f t="shared" si="85"/>
        <v>43227</v>
      </c>
    </row>
    <row r="81" spans="1:11" s="38" customFormat="1" ht="12" hidden="1" customHeight="1">
      <c r="A81" s="45" t="s">
        <v>6</v>
      </c>
      <c r="B81" s="46" t="s">
        <v>162</v>
      </c>
      <c r="C81" s="53" t="s">
        <v>7</v>
      </c>
      <c r="D81" s="47" t="s">
        <v>295</v>
      </c>
      <c r="E81" s="48">
        <f t="shared" ref="E81:H81" si="86">E80+7</f>
        <v>43209</v>
      </c>
      <c r="F81" s="48">
        <f t="shared" si="86"/>
        <v>43211</v>
      </c>
      <c r="G81" s="48">
        <f t="shared" si="86"/>
        <v>43214</v>
      </c>
      <c r="H81" s="48">
        <f t="shared" si="86"/>
        <v>43219</v>
      </c>
      <c r="I81" s="48"/>
      <c r="J81" s="48">
        <f t="shared" ref="J81:K81" si="87">J80+7</f>
        <v>43232</v>
      </c>
      <c r="K81" s="48">
        <f t="shared" si="87"/>
        <v>43234</v>
      </c>
    </row>
    <row r="82" spans="1:11" s="38" customFormat="1" ht="6.75" hidden="1" customHeight="1">
      <c r="A82" s="45" t="s">
        <v>71</v>
      </c>
      <c r="B82" s="46" t="s">
        <v>163</v>
      </c>
      <c r="C82" s="53" t="s">
        <v>72</v>
      </c>
      <c r="D82" s="47" t="s">
        <v>302</v>
      </c>
      <c r="E82" s="48">
        <f t="shared" ref="E82:H82" si="88">E81+7</f>
        <v>43216</v>
      </c>
      <c r="F82" s="48">
        <f>F81+7</f>
        <v>43218</v>
      </c>
      <c r="G82" s="48">
        <f t="shared" si="88"/>
        <v>43221</v>
      </c>
      <c r="H82" s="48">
        <f t="shared" si="88"/>
        <v>43226</v>
      </c>
      <c r="I82" s="48"/>
      <c r="J82" s="48">
        <f t="shared" ref="J82:K82" si="89">J81+7</f>
        <v>43239</v>
      </c>
      <c r="K82" s="48">
        <f t="shared" si="89"/>
        <v>43241</v>
      </c>
    </row>
    <row r="83" spans="1:11" s="38" customFormat="1" ht="0.75" hidden="1" customHeight="1">
      <c r="A83" s="45" t="s">
        <v>64</v>
      </c>
      <c r="B83" s="46"/>
      <c r="C83" s="53"/>
      <c r="D83" s="47"/>
      <c r="E83" s="48">
        <f t="shared" ref="E83:H83" si="90">E82+7</f>
        <v>43223</v>
      </c>
      <c r="F83" s="48">
        <f t="shared" si="90"/>
        <v>43225</v>
      </c>
      <c r="G83" s="48">
        <f t="shared" si="90"/>
        <v>43228</v>
      </c>
      <c r="H83" s="48">
        <f t="shared" si="90"/>
        <v>43233</v>
      </c>
      <c r="I83" s="48"/>
      <c r="J83" s="48">
        <f t="shared" ref="J83:K83" si="91">J82+7</f>
        <v>43246</v>
      </c>
      <c r="K83" s="48">
        <f t="shared" si="91"/>
        <v>43248</v>
      </c>
    </row>
    <row r="84" spans="1:11" s="38" customFormat="1" ht="12" hidden="1" customHeight="1">
      <c r="A84" s="45" t="s">
        <v>64</v>
      </c>
      <c r="B84" s="46"/>
      <c r="C84" s="53"/>
      <c r="D84" s="47"/>
      <c r="E84" s="48">
        <f t="shared" ref="E84:H84" si="92">E83+7</f>
        <v>43230</v>
      </c>
      <c r="F84" s="48">
        <f t="shared" si="92"/>
        <v>43232</v>
      </c>
      <c r="G84" s="48">
        <f t="shared" si="92"/>
        <v>43235</v>
      </c>
      <c r="H84" s="48">
        <f t="shared" si="92"/>
        <v>43240</v>
      </c>
      <c r="I84" s="48"/>
      <c r="J84" s="48">
        <f t="shared" ref="J84:K84" si="93">J83+7</f>
        <v>43253</v>
      </c>
      <c r="K84" s="48">
        <f t="shared" si="93"/>
        <v>43255</v>
      </c>
    </row>
    <row r="85" spans="1:11" s="38" customFormat="1" ht="12" hidden="1" customHeight="1">
      <c r="A85" s="45" t="s">
        <v>81</v>
      </c>
      <c r="B85" s="46" t="s">
        <v>171</v>
      </c>
      <c r="C85" s="53" t="s">
        <v>57</v>
      </c>
      <c r="D85" s="47" t="s">
        <v>296</v>
      </c>
      <c r="E85" s="48">
        <f t="shared" ref="E85:H85" si="94">E84+7</f>
        <v>43237</v>
      </c>
      <c r="F85" s="48">
        <f t="shared" si="94"/>
        <v>43239</v>
      </c>
      <c r="G85" s="48">
        <f t="shared" si="94"/>
        <v>43242</v>
      </c>
      <c r="H85" s="48">
        <f t="shared" si="94"/>
        <v>43247</v>
      </c>
      <c r="I85" s="48"/>
      <c r="J85" s="48">
        <f t="shared" ref="J85:K85" si="95">J84+7</f>
        <v>43260</v>
      </c>
      <c r="K85" s="48">
        <f t="shared" si="95"/>
        <v>43262</v>
      </c>
    </row>
    <row r="86" spans="1:11" s="38" customFormat="1" ht="12" hidden="1" customHeight="1">
      <c r="A86" s="45" t="s">
        <v>172</v>
      </c>
      <c r="B86" s="46" t="s">
        <v>173</v>
      </c>
      <c r="C86" s="53"/>
      <c r="D86" s="47"/>
      <c r="E86" s="48">
        <f t="shared" ref="E86:H86" si="96">E85+7</f>
        <v>43244</v>
      </c>
      <c r="F86" s="48">
        <f t="shared" si="96"/>
        <v>43246</v>
      </c>
      <c r="G86" s="48">
        <f t="shared" si="96"/>
        <v>43249</v>
      </c>
      <c r="H86" s="48">
        <f t="shared" si="96"/>
        <v>43254</v>
      </c>
      <c r="I86" s="48"/>
      <c r="J86" s="48">
        <f t="shared" ref="J86:K86" si="97">J85+7</f>
        <v>43267</v>
      </c>
      <c r="K86" s="48">
        <f t="shared" si="97"/>
        <v>43269</v>
      </c>
    </row>
    <row r="87" spans="1:11" s="38" customFormat="1" ht="12" hidden="1" customHeight="1">
      <c r="A87" s="45" t="s">
        <v>3</v>
      </c>
      <c r="B87" s="46" t="s">
        <v>174</v>
      </c>
      <c r="C87" s="53" t="s">
        <v>5</v>
      </c>
      <c r="D87" s="47" t="s">
        <v>293</v>
      </c>
      <c r="E87" s="48">
        <f t="shared" ref="E87:H87" si="98">E86+7</f>
        <v>43251</v>
      </c>
      <c r="F87" s="48">
        <f t="shared" si="98"/>
        <v>43253</v>
      </c>
      <c r="G87" s="48">
        <f t="shared" si="98"/>
        <v>43256</v>
      </c>
      <c r="H87" s="48">
        <f t="shared" si="98"/>
        <v>43261</v>
      </c>
      <c r="I87" s="48"/>
      <c r="J87" s="48">
        <f t="shared" ref="J87:K87" si="99">J86+7</f>
        <v>43274</v>
      </c>
      <c r="K87" s="48">
        <f t="shared" si="99"/>
        <v>43276</v>
      </c>
    </row>
    <row r="88" spans="1:11" s="38" customFormat="1" ht="12" hidden="1" customHeight="1">
      <c r="A88" s="45" t="s">
        <v>87</v>
      </c>
      <c r="B88" s="46" t="s">
        <v>175</v>
      </c>
      <c r="C88" s="53" t="s">
        <v>89</v>
      </c>
      <c r="D88" s="47" t="s">
        <v>303</v>
      </c>
      <c r="E88" s="48">
        <f t="shared" ref="E88:H88" si="100">E87+7</f>
        <v>43258</v>
      </c>
      <c r="F88" s="48">
        <f t="shared" si="100"/>
        <v>43260</v>
      </c>
      <c r="G88" s="48">
        <f t="shared" si="100"/>
        <v>43263</v>
      </c>
      <c r="H88" s="48">
        <f t="shared" si="100"/>
        <v>43268</v>
      </c>
      <c r="I88" s="48"/>
      <c r="J88" s="48">
        <f t="shared" ref="J88:K88" si="101">J87+7</f>
        <v>43281</v>
      </c>
      <c r="K88" s="48">
        <f t="shared" si="101"/>
        <v>43283</v>
      </c>
    </row>
    <row r="89" spans="1:11" s="38" customFormat="1" ht="12" hidden="1" customHeight="1">
      <c r="A89" s="45" t="s">
        <v>176</v>
      </c>
      <c r="B89" s="46" t="s">
        <v>177</v>
      </c>
      <c r="C89" s="53" t="s">
        <v>7</v>
      </c>
      <c r="D89" s="47" t="s">
        <v>295</v>
      </c>
      <c r="E89" s="48">
        <f t="shared" ref="E89:H89" si="102">E88+7</f>
        <v>43265</v>
      </c>
      <c r="F89" s="48">
        <f t="shared" si="102"/>
        <v>43267</v>
      </c>
      <c r="G89" s="48">
        <f t="shared" si="102"/>
        <v>43270</v>
      </c>
      <c r="H89" s="48">
        <f t="shared" si="102"/>
        <v>43275</v>
      </c>
      <c r="I89" s="48"/>
      <c r="J89" s="48">
        <f t="shared" ref="J89:K89" si="103">J88+7</f>
        <v>43288</v>
      </c>
      <c r="K89" s="48">
        <f t="shared" si="103"/>
        <v>43290</v>
      </c>
    </row>
    <row r="90" spans="1:11" s="38" customFormat="1" ht="12" hidden="1" customHeight="1">
      <c r="A90" s="45" t="s">
        <v>71</v>
      </c>
      <c r="B90" s="46" t="s">
        <v>178</v>
      </c>
      <c r="C90" s="53" t="s">
        <v>72</v>
      </c>
      <c r="D90" s="47" t="s">
        <v>302</v>
      </c>
      <c r="E90" s="48">
        <f t="shared" ref="E90:H90" si="104">E89+7</f>
        <v>43272</v>
      </c>
      <c r="F90" s="48">
        <f t="shared" si="104"/>
        <v>43274</v>
      </c>
      <c r="G90" s="48">
        <f t="shared" si="104"/>
        <v>43277</v>
      </c>
      <c r="H90" s="48">
        <f t="shared" si="104"/>
        <v>43282</v>
      </c>
      <c r="I90" s="48"/>
      <c r="J90" s="48">
        <f t="shared" ref="J90:K90" si="105">J89+7</f>
        <v>43295</v>
      </c>
      <c r="K90" s="48">
        <f t="shared" si="105"/>
        <v>43297</v>
      </c>
    </row>
    <row r="91" spans="1:11" s="38" customFormat="1" ht="12" hidden="1" customHeight="1">
      <c r="A91" s="45" t="s">
        <v>103</v>
      </c>
      <c r="B91" s="46" t="s">
        <v>179</v>
      </c>
      <c r="C91" s="53" t="s">
        <v>105</v>
      </c>
      <c r="D91" s="47" t="s">
        <v>305</v>
      </c>
      <c r="E91" s="48">
        <f t="shared" ref="E91:H91" si="106">E90+7</f>
        <v>43279</v>
      </c>
      <c r="F91" s="48">
        <f t="shared" si="106"/>
        <v>43281</v>
      </c>
      <c r="G91" s="48">
        <f t="shared" si="106"/>
        <v>43284</v>
      </c>
      <c r="H91" s="48">
        <f t="shared" si="106"/>
        <v>43289</v>
      </c>
      <c r="I91" s="48"/>
      <c r="J91" s="48">
        <f t="shared" ref="J91:K91" si="107">J90+7</f>
        <v>43302</v>
      </c>
      <c r="K91" s="48">
        <f t="shared" si="107"/>
        <v>43304</v>
      </c>
    </row>
    <row r="92" spans="1:11" s="38" customFormat="1" ht="12" hidden="1" customHeight="1">
      <c r="A92" s="45" t="s">
        <v>204</v>
      </c>
      <c r="B92" s="46" t="s">
        <v>205</v>
      </c>
      <c r="C92" s="53" t="s">
        <v>206</v>
      </c>
      <c r="D92" s="47" t="s">
        <v>310</v>
      </c>
      <c r="E92" s="48">
        <f t="shared" ref="E92:H92" si="108">E91+7</f>
        <v>43286</v>
      </c>
      <c r="F92" s="48">
        <f t="shared" si="108"/>
        <v>43288</v>
      </c>
      <c r="G92" s="48">
        <f t="shared" si="108"/>
        <v>43291</v>
      </c>
      <c r="H92" s="48">
        <f t="shared" si="108"/>
        <v>43296</v>
      </c>
      <c r="I92" s="48"/>
      <c r="J92" s="48">
        <f t="shared" ref="J92:K92" si="109">J91+7</f>
        <v>43309</v>
      </c>
      <c r="K92" s="48">
        <f t="shared" si="109"/>
        <v>43311</v>
      </c>
    </row>
    <row r="93" spans="1:11" s="38" customFormat="1" ht="12" hidden="1" customHeight="1">
      <c r="A93" s="45" t="s">
        <v>81</v>
      </c>
      <c r="B93" s="46" t="s">
        <v>195</v>
      </c>
      <c r="C93" s="53" t="s">
        <v>57</v>
      </c>
      <c r="D93" s="47" t="s">
        <v>296</v>
      </c>
      <c r="E93" s="48">
        <f t="shared" ref="E93:H93" si="110">E92+7</f>
        <v>43293</v>
      </c>
      <c r="F93" s="48">
        <f t="shared" si="110"/>
        <v>43295</v>
      </c>
      <c r="G93" s="48">
        <f t="shared" si="110"/>
        <v>43298</v>
      </c>
      <c r="H93" s="48">
        <f t="shared" si="110"/>
        <v>43303</v>
      </c>
      <c r="I93" s="48"/>
      <c r="J93" s="48">
        <f t="shared" ref="J93:K93" si="111">J92+7</f>
        <v>43316</v>
      </c>
      <c r="K93" s="48">
        <f t="shared" si="111"/>
        <v>43318</v>
      </c>
    </row>
    <row r="94" spans="1:11" s="38" customFormat="1" ht="12" hidden="1" customHeight="1">
      <c r="A94" s="45" t="s">
        <v>207</v>
      </c>
      <c r="B94" s="46" t="s">
        <v>197</v>
      </c>
      <c r="C94" s="53" t="s">
        <v>208</v>
      </c>
      <c r="D94" s="47" t="s">
        <v>311</v>
      </c>
      <c r="E94" s="48">
        <f t="shared" ref="E94:H94" si="112">E93+7</f>
        <v>43300</v>
      </c>
      <c r="F94" s="48">
        <f t="shared" si="112"/>
        <v>43302</v>
      </c>
      <c r="G94" s="48">
        <f t="shared" si="112"/>
        <v>43305</v>
      </c>
      <c r="H94" s="48">
        <f t="shared" si="112"/>
        <v>43310</v>
      </c>
      <c r="I94" s="48"/>
      <c r="J94" s="48">
        <f t="shared" ref="J94:K94" si="113">J93+7</f>
        <v>43323</v>
      </c>
      <c r="K94" s="48">
        <f t="shared" si="113"/>
        <v>43325</v>
      </c>
    </row>
    <row r="95" spans="1:11" s="38" customFormat="1" ht="12" hidden="1" customHeight="1">
      <c r="A95" s="45" t="s">
        <v>3</v>
      </c>
      <c r="B95" s="46" t="s">
        <v>196</v>
      </c>
      <c r="C95" s="53" t="s">
        <v>5</v>
      </c>
      <c r="D95" s="47" t="s">
        <v>293</v>
      </c>
      <c r="E95" s="48">
        <f t="shared" ref="E95:H95" si="114">E94+7</f>
        <v>43307</v>
      </c>
      <c r="F95" s="48">
        <f t="shared" si="114"/>
        <v>43309</v>
      </c>
      <c r="G95" s="48">
        <f t="shared" si="114"/>
        <v>43312</v>
      </c>
      <c r="H95" s="48">
        <f t="shared" si="114"/>
        <v>43317</v>
      </c>
      <c r="I95" s="48"/>
      <c r="J95" s="48">
        <f t="shared" ref="J95:K95" si="115">J94+7</f>
        <v>43330</v>
      </c>
      <c r="K95" s="48">
        <f t="shared" si="115"/>
        <v>43332</v>
      </c>
    </row>
    <row r="96" spans="1:11" s="38" customFormat="1" ht="0.75" hidden="1" customHeight="1">
      <c r="A96" s="45" t="s">
        <v>87</v>
      </c>
      <c r="B96" s="46" t="s">
        <v>209</v>
      </c>
      <c r="C96" s="53" t="s">
        <v>89</v>
      </c>
      <c r="D96" s="47" t="s">
        <v>303</v>
      </c>
      <c r="E96" s="48">
        <f t="shared" ref="E96:H96" si="116">E95+7</f>
        <v>43314</v>
      </c>
      <c r="F96" s="48">
        <f t="shared" si="116"/>
        <v>43316</v>
      </c>
      <c r="G96" s="48">
        <f t="shared" si="116"/>
        <v>43319</v>
      </c>
      <c r="H96" s="48">
        <f t="shared" si="116"/>
        <v>43324</v>
      </c>
      <c r="I96" s="48"/>
      <c r="J96" s="48">
        <f t="shared" ref="J96:K96" si="117">J95+7</f>
        <v>43337</v>
      </c>
      <c r="K96" s="48">
        <f t="shared" si="117"/>
        <v>43339</v>
      </c>
    </row>
    <row r="97" spans="1:11" s="38" customFormat="1" ht="12" hidden="1" customHeight="1">
      <c r="A97" s="45" t="s">
        <v>6</v>
      </c>
      <c r="B97" s="46" t="s">
        <v>210</v>
      </c>
      <c r="C97" s="53" t="s">
        <v>7</v>
      </c>
      <c r="D97" s="47" t="s">
        <v>295</v>
      </c>
      <c r="E97" s="48">
        <f t="shared" ref="E97:H97" si="118">E96+7</f>
        <v>43321</v>
      </c>
      <c r="F97" s="48">
        <f t="shared" si="118"/>
        <v>43323</v>
      </c>
      <c r="G97" s="48">
        <f t="shared" si="118"/>
        <v>43326</v>
      </c>
      <c r="H97" s="48">
        <f t="shared" si="118"/>
        <v>43331</v>
      </c>
      <c r="I97" s="48"/>
      <c r="J97" s="48">
        <f t="shared" ref="J97:K97" si="119">J96+7</f>
        <v>43344</v>
      </c>
      <c r="K97" s="48">
        <f t="shared" si="119"/>
        <v>43346</v>
      </c>
    </row>
    <row r="98" spans="1:11" s="38" customFormat="1" ht="12" hidden="1" customHeight="1">
      <c r="A98" s="45" t="s">
        <v>71</v>
      </c>
      <c r="B98" s="46" t="s">
        <v>211</v>
      </c>
      <c r="C98" s="53" t="s">
        <v>72</v>
      </c>
      <c r="D98" s="47" t="s">
        <v>302</v>
      </c>
      <c r="E98" s="48">
        <f t="shared" ref="E98:H99" si="120">E97+7</f>
        <v>43328</v>
      </c>
      <c r="F98" s="48">
        <f t="shared" si="120"/>
        <v>43330</v>
      </c>
      <c r="G98" s="48">
        <f t="shared" si="120"/>
        <v>43333</v>
      </c>
      <c r="H98" s="48">
        <f t="shared" si="120"/>
        <v>43338</v>
      </c>
      <c r="I98" s="48"/>
      <c r="J98" s="48">
        <f t="shared" ref="J98:K98" si="121">J97+7</f>
        <v>43351</v>
      </c>
      <c r="K98" s="48">
        <f t="shared" si="121"/>
        <v>43353</v>
      </c>
    </row>
    <row r="99" spans="1:11" s="38" customFormat="1" ht="12" hidden="1" customHeight="1">
      <c r="A99" s="45" t="s">
        <v>103</v>
      </c>
      <c r="B99" s="46" t="s">
        <v>212</v>
      </c>
      <c r="C99" s="53" t="s">
        <v>105</v>
      </c>
      <c r="D99" s="47" t="s">
        <v>305</v>
      </c>
      <c r="E99" s="48">
        <f t="shared" ref="E99:H104" si="122">E98+7</f>
        <v>43335</v>
      </c>
      <c r="F99" s="48">
        <f t="shared" si="120"/>
        <v>43337</v>
      </c>
      <c r="G99" s="48">
        <f t="shared" si="120"/>
        <v>43340</v>
      </c>
      <c r="H99" s="48">
        <f t="shared" si="120"/>
        <v>43345</v>
      </c>
      <c r="I99" s="48"/>
      <c r="J99" s="48">
        <f t="shared" ref="J99:K99" si="123">J98+7</f>
        <v>43358</v>
      </c>
      <c r="K99" s="48">
        <f t="shared" si="123"/>
        <v>43360</v>
      </c>
    </row>
    <row r="100" spans="1:11" s="38" customFormat="1" ht="12" hidden="1" customHeight="1">
      <c r="A100" s="45" t="s">
        <v>204</v>
      </c>
      <c r="B100" s="46" t="s">
        <v>244</v>
      </c>
      <c r="C100" s="53" t="s">
        <v>206</v>
      </c>
      <c r="D100" s="47" t="s">
        <v>312</v>
      </c>
      <c r="E100" s="48">
        <f t="shared" si="122"/>
        <v>43342</v>
      </c>
      <c r="F100" s="48">
        <f t="shared" si="122"/>
        <v>43344</v>
      </c>
      <c r="G100" s="48">
        <f t="shared" si="122"/>
        <v>43347</v>
      </c>
      <c r="H100" s="48">
        <f t="shared" si="122"/>
        <v>43352</v>
      </c>
      <c r="I100" s="48"/>
      <c r="J100" s="48">
        <f t="shared" ref="J100:K100" si="124">J99+7</f>
        <v>43365</v>
      </c>
      <c r="K100" s="48">
        <f t="shared" si="124"/>
        <v>43367</v>
      </c>
    </row>
    <row r="101" spans="1:11" s="38" customFormat="1" ht="12" hidden="1" customHeight="1">
      <c r="A101" s="45" t="s">
        <v>15</v>
      </c>
      <c r="B101" s="46" t="s">
        <v>224</v>
      </c>
      <c r="C101" s="53" t="s">
        <v>57</v>
      </c>
      <c r="D101" s="47" t="s">
        <v>296</v>
      </c>
      <c r="E101" s="48">
        <f t="shared" si="122"/>
        <v>43349</v>
      </c>
      <c r="F101" s="48">
        <f t="shared" si="122"/>
        <v>43351</v>
      </c>
      <c r="G101" s="48">
        <f t="shared" si="122"/>
        <v>43354</v>
      </c>
      <c r="H101" s="48">
        <f t="shared" si="122"/>
        <v>43359</v>
      </c>
      <c r="I101" s="48"/>
      <c r="J101" s="48">
        <f t="shared" ref="J101:K101" si="125">J100+7</f>
        <v>43372</v>
      </c>
      <c r="K101" s="48">
        <f t="shared" si="125"/>
        <v>43374</v>
      </c>
    </row>
    <row r="102" spans="1:11" s="38" customFormat="1" ht="12" hidden="1" customHeight="1">
      <c r="A102" s="45" t="s">
        <v>146</v>
      </c>
      <c r="B102" s="46"/>
      <c r="C102" s="53"/>
      <c r="D102" s="47"/>
      <c r="E102" s="48">
        <f t="shared" si="122"/>
        <v>43356</v>
      </c>
      <c r="F102" s="48">
        <f t="shared" si="122"/>
        <v>43358</v>
      </c>
      <c r="G102" s="48">
        <f t="shared" si="122"/>
        <v>43361</v>
      </c>
      <c r="H102" s="48">
        <f t="shared" si="122"/>
        <v>43366</v>
      </c>
      <c r="I102" s="48"/>
      <c r="J102" s="48">
        <f t="shared" ref="J102:K102" si="126">J101+7</f>
        <v>43379</v>
      </c>
      <c r="K102" s="48">
        <f t="shared" si="126"/>
        <v>43381</v>
      </c>
    </row>
    <row r="103" spans="1:11" s="38" customFormat="1" hidden="1">
      <c r="A103" s="45" t="s">
        <v>3</v>
      </c>
      <c r="B103" s="46" t="s">
        <v>225</v>
      </c>
      <c r="C103" s="53" t="s">
        <v>5</v>
      </c>
      <c r="D103" s="47" t="s">
        <v>293</v>
      </c>
      <c r="E103" s="48">
        <f t="shared" si="122"/>
        <v>43363</v>
      </c>
      <c r="F103" s="48">
        <f t="shared" si="122"/>
        <v>43365</v>
      </c>
      <c r="G103" s="48">
        <f t="shared" si="122"/>
        <v>43368</v>
      </c>
      <c r="H103" s="48">
        <f t="shared" si="122"/>
        <v>43373</v>
      </c>
      <c r="I103" s="48"/>
      <c r="J103" s="48">
        <f t="shared" ref="J103:K104" si="127">J102+7</f>
        <v>43386</v>
      </c>
      <c r="K103" s="48">
        <f t="shared" si="127"/>
        <v>43388</v>
      </c>
    </row>
    <row r="104" spans="1:11" s="38" customFormat="1" hidden="1">
      <c r="A104" s="45" t="s">
        <v>87</v>
      </c>
      <c r="B104" s="46" t="s">
        <v>226</v>
      </c>
      <c r="C104" s="53" t="s">
        <v>89</v>
      </c>
      <c r="D104" s="47" t="s">
        <v>303</v>
      </c>
      <c r="E104" s="48">
        <f t="shared" si="122"/>
        <v>43370</v>
      </c>
      <c r="F104" s="48">
        <f t="shared" si="122"/>
        <v>43372</v>
      </c>
      <c r="G104" s="48">
        <f t="shared" si="122"/>
        <v>43375</v>
      </c>
      <c r="H104" s="48">
        <f t="shared" si="122"/>
        <v>43380</v>
      </c>
      <c r="I104" s="48"/>
      <c r="J104" s="48">
        <f t="shared" si="127"/>
        <v>43393</v>
      </c>
      <c r="K104" s="48">
        <f t="shared" si="127"/>
        <v>43395</v>
      </c>
    </row>
    <row r="105" spans="1:11" s="38" customFormat="1" hidden="1">
      <c r="A105" s="45" t="s">
        <v>6</v>
      </c>
      <c r="B105" s="46" t="s">
        <v>247</v>
      </c>
      <c r="C105" s="53" t="s">
        <v>7</v>
      </c>
      <c r="D105" s="47" t="s">
        <v>295</v>
      </c>
      <c r="E105" s="48">
        <f t="shared" ref="E105:G105" si="128">E104+7</f>
        <v>43377</v>
      </c>
      <c r="F105" s="48">
        <f t="shared" si="128"/>
        <v>43379</v>
      </c>
      <c r="G105" s="48">
        <f t="shared" si="128"/>
        <v>43382</v>
      </c>
      <c r="H105" s="48">
        <f>H104+11</f>
        <v>43391</v>
      </c>
      <c r="I105" s="48"/>
      <c r="J105" s="48">
        <f>J104+13</f>
        <v>43406</v>
      </c>
      <c r="K105" s="48">
        <f>K104+14</f>
        <v>43409</v>
      </c>
    </row>
    <row r="106" spans="1:11" s="38" customFormat="1" ht="12" hidden="1" customHeight="1">
      <c r="A106" s="45" t="s">
        <v>64</v>
      </c>
      <c r="B106" s="46"/>
      <c r="C106" s="53"/>
      <c r="D106" s="47"/>
      <c r="E106" s="48">
        <f t="shared" ref="E106:G106" si="129">E105+7</f>
        <v>43384</v>
      </c>
      <c r="F106" s="48">
        <f t="shared" si="129"/>
        <v>43386</v>
      </c>
      <c r="G106" s="48">
        <f t="shared" si="129"/>
        <v>43389</v>
      </c>
      <c r="H106" s="48">
        <f t="shared" ref="H106:H108" si="130">H105+11</f>
        <v>43402</v>
      </c>
      <c r="I106" s="48"/>
      <c r="J106" s="48">
        <f t="shared" ref="J106:J108" si="131">J105+13</f>
        <v>43419</v>
      </c>
      <c r="K106" s="48">
        <f t="shared" ref="K106:K108" si="132">K105+14</f>
        <v>43423</v>
      </c>
    </row>
    <row r="107" spans="1:11" s="38" customFormat="1" ht="12" hidden="1" customHeight="1">
      <c r="A107" s="45" t="s">
        <v>71</v>
      </c>
      <c r="B107" s="46" t="s">
        <v>248</v>
      </c>
      <c r="C107" s="53" t="s">
        <v>72</v>
      </c>
      <c r="D107" s="47" t="s">
        <v>302</v>
      </c>
      <c r="E107" s="48">
        <f t="shared" ref="E107:G107" si="133">E106+7</f>
        <v>43391</v>
      </c>
      <c r="F107" s="48">
        <f t="shared" si="133"/>
        <v>43393</v>
      </c>
      <c r="G107" s="48">
        <f t="shared" si="133"/>
        <v>43396</v>
      </c>
      <c r="H107" s="48">
        <f t="shared" si="130"/>
        <v>43413</v>
      </c>
      <c r="I107" s="48"/>
      <c r="J107" s="48">
        <f t="shared" si="131"/>
        <v>43432</v>
      </c>
      <c r="K107" s="48">
        <f t="shared" si="132"/>
        <v>43437</v>
      </c>
    </row>
    <row r="108" spans="1:11" s="38" customFormat="1" ht="12" hidden="1" customHeight="1">
      <c r="A108" s="45" t="s">
        <v>204</v>
      </c>
      <c r="B108" s="46" t="s">
        <v>249</v>
      </c>
      <c r="C108" s="53" t="s">
        <v>206</v>
      </c>
      <c r="D108" s="47" t="s">
        <v>310</v>
      </c>
      <c r="E108" s="48">
        <f t="shared" ref="E108:G108" si="134">E107+7</f>
        <v>43398</v>
      </c>
      <c r="F108" s="48">
        <f t="shared" si="134"/>
        <v>43400</v>
      </c>
      <c r="G108" s="48">
        <f t="shared" si="134"/>
        <v>43403</v>
      </c>
      <c r="H108" s="48">
        <f t="shared" si="130"/>
        <v>43424</v>
      </c>
      <c r="I108" s="48"/>
      <c r="J108" s="48">
        <f t="shared" si="131"/>
        <v>43445</v>
      </c>
      <c r="K108" s="48">
        <f t="shared" si="132"/>
        <v>43451</v>
      </c>
    </row>
    <row r="109" spans="1:11" s="38" customFormat="1" ht="12" hidden="1" customHeight="1">
      <c r="A109" s="110" t="s">
        <v>350</v>
      </c>
      <c r="B109" s="110" t="s">
        <v>272</v>
      </c>
      <c r="C109" s="110" t="s">
        <v>351</v>
      </c>
      <c r="D109" s="51"/>
      <c r="E109" s="52">
        <f>F109-2</f>
        <v>43440</v>
      </c>
      <c r="F109" s="52">
        <v>43442</v>
      </c>
      <c r="G109" s="52">
        <f>F109+3</f>
        <v>43445</v>
      </c>
      <c r="H109" s="52" t="e">
        <f>#REF!+1</f>
        <v>#REF!</v>
      </c>
      <c r="I109" s="52"/>
      <c r="J109" s="52" t="e">
        <f>#REF!+3</f>
        <v>#REF!</v>
      </c>
      <c r="K109" s="52" t="e">
        <f>J109+2</f>
        <v>#REF!</v>
      </c>
    </row>
    <row r="110" spans="1:11" s="38" customFormat="1" ht="12" hidden="1" customHeight="1">
      <c r="A110" s="110" t="s">
        <v>273</v>
      </c>
      <c r="B110" s="110" t="s">
        <v>275</v>
      </c>
      <c r="C110" s="110" t="s">
        <v>274</v>
      </c>
      <c r="D110" s="47" t="s">
        <v>313</v>
      </c>
      <c r="E110" s="48">
        <f t="shared" ref="E110:F110" si="135">E109+7</f>
        <v>43447</v>
      </c>
      <c r="F110" s="48">
        <f t="shared" si="135"/>
        <v>43449</v>
      </c>
      <c r="G110" s="116">
        <f t="shared" ref="G110:G129" si="136">F110+3</f>
        <v>43452</v>
      </c>
      <c r="H110" s="116" t="e">
        <f>#REF!+1</f>
        <v>#REF!</v>
      </c>
      <c r="I110" s="116"/>
      <c r="J110" s="116" t="e">
        <f>#REF!+3</f>
        <v>#REF!</v>
      </c>
      <c r="K110" s="116" t="e">
        <f>J110+2</f>
        <v>#REF!</v>
      </c>
    </row>
    <row r="111" spans="1:11" s="38" customFormat="1" ht="12" hidden="1" customHeight="1">
      <c r="A111" s="110" t="s">
        <v>276</v>
      </c>
      <c r="B111" s="115" t="s">
        <v>352</v>
      </c>
      <c r="C111" s="53" t="s">
        <v>206</v>
      </c>
      <c r="D111" s="47" t="s">
        <v>314</v>
      </c>
      <c r="E111" s="48">
        <f t="shared" ref="E111:F111" si="137">E110+7</f>
        <v>43454</v>
      </c>
      <c r="F111" s="48">
        <f t="shared" si="137"/>
        <v>43456</v>
      </c>
      <c r="G111" s="116">
        <f t="shared" si="136"/>
        <v>43459</v>
      </c>
      <c r="H111" s="116" t="e">
        <f>#REF!+1</f>
        <v>#REF!</v>
      </c>
      <c r="I111" s="116"/>
      <c r="J111" s="116" t="e">
        <f>#REF!+3</f>
        <v>#REF!</v>
      </c>
      <c r="K111" s="116" t="e">
        <f t="shared" ref="K111:K129" si="138">J111+2</f>
        <v>#REF!</v>
      </c>
    </row>
    <row r="112" spans="1:11" s="38" customFormat="1" ht="12" hidden="1" customHeight="1">
      <c r="A112" s="45" t="s">
        <v>277</v>
      </c>
      <c r="B112" s="45" t="s">
        <v>278</v>
      </c>
      <c r="C112" s="45" t="s">
        <v>285</v>
      </c>
      <c r="D112" s="47" t="s">
        <v>315</v>
      </c>
      <c r="E112" s="48">
        <f t="shared" ref="E112:F112" si="139">E111+7</f>
        <v>43461</v>
      </c>
      <c r="F112" s="48">
        <f t="shared" si="139"/>
        <v>43463</v>
      </c>
      <c r="G112" s="116">
        <f t="shared" si="136"/>
        <v>43466</v>
      </c>
      <c r="H112" s="116" t="e">
        <f>#REF!+1</f>
        <v>#REF!</v>
      </c>
      <c r="I112" s="116"/>
      <c r="J112" s="116" t="e">
        <f>#REF!+3</f>
        <v>#REF!</v>
      </c>
      <c r="K112" s="116" t="e">
        <f t="shared" si="138"/>
        <v>#REF!</v>
      </c>
    </row>
    <row r="113" spans="1:12" s="38" customFormat="1" ht="12" hidden="1" customHeight="1">
      <c r="A113" s="45" t="s">
        <v>381</v>
      </c>
      <c r="B113" s="112" t="s">
        <v>382</v>
      </c>
      <c r="C113" s="45" t="s">
        <v>375</v>
      </c>
      <c r="D113" s="47"/>
      <c r="E113" s="48">
        <f t="shared" ref="E113:F113" si="140">E112+7</f>
        <v>43468</v>
      </c>
      <c r="F113" s="48">
        <f t="shared" si="140"/>
        <v>43470</v>
      </c>
      <c r="G113" s="116">
        <f t="shared" si="136"/>
        <v>43473</v>
      </c>
      <c r="H113" s="116" t="e">
        <f>#REF!+1</f>
        <v>#REF!</v>
      </c>
      <c r="I113" s="116"/>
      <c r="J113" s="116" t="e">
        <f>#REF!+3</f>
        <v>#REF!</v>
      </c>
      <c r="K113" s="116" t="e">
        <f t="shared" si="138"/>
        <v>#REF!</v>
      </c>
    </row>
    <row r="114" spans="1:12" s="38" customFormat="1" ht="12" hidden="1" customHeight="1">
      <c r="A114" s="45" t="s">
        <v>372</v>
      </c>
      <c r="B114" s="112" t="s">
        <v>383</v>
      </c>
      <c r="C114" s="45" t="s">
        <v>376</v>
      </c>
      <c r="D114" s="47"/>
      <c r="E114" s="48">
        <f t="shared" ref="E114:F114" si="141">E113+7</f>
        <v>43475</v>
      </c>
      <c r="F114" s="48">
        <f t="shared" si="141"/>
        <v>43477</v>
      </c>
      <c r="G114" s="116">
        <f t="shared" si="136"/>
        <v>43480</v>
      </c>
      <c r="H114" s="116" t="e">
        <f>#REF!+1</f>
        <v>#REF!</v>
      </c>
      <c r="I114" s="116"/>
      <c r="J114" s="116" t="e">
        <f>#REF!+3</f>
        <v>#REF!</v>
      </c>
      <c r="K114" s="116" t="e">
        <f t="shared" si="138"/>
        <v>#REF!</v>
      </c>
    </row>
    <row r="115" spans="1:12" s="38" customFormat="1" ht="12" hidden="1" customHeight="1">
      <c r="A115" s="45" t="s">
        <v>373</v>
      </c>
      <c r="B115" s="112" t="s">
        <v>384</v>
      </c>
      <c r="C115" s="45" t="s">
        <v>377</v>
      </c>
      <c r="D115" s="111" t="s">
        <v>379</v>
      </c>
      <c r="E115" s="48">
        <f t="shared" ref="E115:F115" si="142">E114+7</f>
        <v>43482</v>
      </c>
      <c r="F115" s="48">
        <f t="shared" si="142"/>
        <v>43484</v>
      </c>
      <c r="G115" s="116">
        <f t="shared" si="136"/>
        <v>43487</v>
      </c>
      <c r="H115" s="116" t="e">
        <f>#REF!+1</f>
        <v>#REF!</v>
      </c>
      <c r="I115" s="116"/>
      <c r="J115" s="116" t="e">
        <f>#REF!+3</f>
        <v>#REF!</v>
      </c>
      <c r="K115" s="116" t="e">
        <f t="shared" si="138"/>
        <v>#REF!</v>
      </c>
    </row>
    <row r="116" spans="1:12" s="38" customFormat="1" ht="12" hidden="1" customHeight="1">
      <c r="A116" s="45" t="s">
        <v>374</v>
      </c>
      <c r="B116" s="112" t="s">
        <v>385</v>
      </c>
      <c r="C116" s="45" t="s">
        <v>378</v>
      </c>
      <c r="D116" s="111" t="s">
        <v>380</v>
      </c>
      <c r="E116" s="48">
        <f t="shared" ref="E116:F116" si="143">E115+7</f>
        <v>43489</v>
      </c>
      <c r="F116" s="48">
        <f t="shared" si="143"/>
        <v>43491</v>
      </c>
      <c r="G116" s="116">
        <f t="shared" si="136"/>
        <v>43494</v>
      </c>
      <c r="H116" s="116" t="e">
        <f>#REF!+1</f>
        <v>#REF!</v>
      </c>
      <c r="I116" s="116"/>
      <c r="J116" s="116" t="e">
        <f>#REF!+3</f>
        <v>#REF!</v>
      </c>
      <c r="K116" s="116" t="e">
        <f t="shared" si="138"/>
        <v>#REF!</v>
      </c>
    </row>
    <row r="117" spans="1:12" s="38" customFormat="1" ht="12" hidden="1" customHeight="1">
      <c r="A117" s="110" t="s">
        <v>396</v>
      </c>
      <c r="B117" s="113" t="s">
        <v>389</v>
      </c>
      <c r="C117" s="45"/>
      <c r="D117" s="47" t="s">
        <v>394</v>
      </c>
      <c r="E117" s="48">
        <f t="shared" ref="E117:F117" si="144">E116+7</f>
        <v>43496</v>
      </c>
      <c r="F117" s="48">
        <f t="shared" si="144"/>
        <v>43498</v>
      </c>
      <c r="G117" s="116">
        <f t="shared" si="136"/>
        <v>43501</v>
      </c>
      <c r="H117" s="116" t="e">
        <f>#REF!+1</f>
        <v>#REF!</v>
      </c>
      <c r="I117" s="116"/>
      <c r="J117" s="116" t="e">
        <f>#REF!+3</f>
        <v>#REF!</v>
      </c>
      <c r="K117" s="116" t="e">
        <f t="shared" si="138"/>
        <v>#REF!</v>
      </c>
    </row>
    <row r="118" spans="1:12" s="38" customFormat="1" ht="12" hidden="1" customHeight="1">
      <c r="A118" s="110" t="s">
        <v>71</v>
      </c>
      <c r="B118" s="113" t="s">
        <v>395</v>
      </c>
      <c r="C118" s="110" t="s">
        <v>274</v>
      </c>
      <c r="D118" s="47" t="s">
        <v>313</v>
      </c>
      <c r="E118" s="48">
        <f t="shared" ref="E118:F118" si="145">E117+7</f>
        <v>43503</v>
      </c>
      <c r="F118" s="48">
        <f t="shared" si="145"/>
        <v>43505</v>
      </c>
      <c r="G118" s="116">
        <f t="shared" si="136"/>
        <v>43508</v>
      </c>
      <c r="H118" s="116" t="e">
        <f>#REF!+1</f>
        <v>#REF!</v>
      </c>
      <c r="I118" s="116"/>
      <c r="J118" s="116" t="e">
        <f>#REF!+3</f>
        <v>#REF!</v>
      </c>
      <c r="K118" s="116" t="e">
        <f t="shared" si="138"/>
        <v>#REF!</v>
      </c>
    </row>
    <row r="119" spans="1:12" s="38" customFormat="1" ht="12" hidden="1" customHeight="1">
      <c r="A119" s="110" t="s">
        <v>397</v>
      </c>
      <c r="B119" s="113"/>
      <c r="C119" s="45"/>
      <c r="D119" s="47"/>
      <c r="E119" s="48">
        <f t="shared" ref="E119:F119" si="146">E118+7</f>
        <v>43510</v>
      </c>
      <c r="F119" s="48">
        <f t="shared" si="146"/>
        <v>43512</v>
      </c>
      <c r="G119" s="116">
        <f t="shared" si="136"/>
        <v>43515</v>
      </c>
      <c r="H119" s="116" t="e">
        <f>#REF!+1</f>
        <v>#REF!</v>
      </c>
      <c r="I119" s="116"/>
      <c r="J119" s="116" t="e">
        <f>#REF!+3</f>
        <v>#REF!</v>
      </c>
      <c r="K119" s="116" t="e">
        <f t="shared" si="138"/>
        <v>#REF!</v>
      </c>
    </row>
    <row r="120" spans="1:12" s="38" customFormat="1" ht="12" hidden="1" customHeight="1">
      <c r="A120" s="110" t="s">
        <v>15</v>
      </c>
      <c r="B120" s="113" t="s">
        <v>398</v>
      </c>
      <c r="C120" s="114" t="s">
        <v>57</v>
      </c>
      <c r="D120" s="47" t="s">
        <v>296</v>
      </c>
      <c r="E120" s="48">
        <f t="shared" ref="E120:F120" si="147">E119+7</f>
        <v>43517</v>
      </c>
      <c r="F120" s="48">
        <f t="shared" si="147"/>
        <v>43519</v>
      </c>
      <c r="G120" s="116">
        <f t="shared" si="136"/>
        <v>43522</v>
      </c>
      <c r="H120" s="116" t="e">
        <f>#REF!+1</f>
        <v>#REF!</v>
      </c>
      <c r="I120" s="116"/>
      <c r="J120" s="116" t="e">
        <f>#REF!+3</f>
        <v>#REF!</v>
      </c>
      <c r="K120" s="116" t="e">
        <f t="shared" si="138"/>
        <v>#REF!</v>
      </c>
    </row>
    <row r="121" spans="1:12" s="38" customFormat="1" ht="12" hidden="1" customHeight="1">
      <c r="A121" s="45" t="s">
        <v>381</v>
      </c>
      <c r="B121" s="113" t="s">
        <v>426</v>
      </c>
      <c r="C121" s="45" t="s">
        <v>375</v>
      </c>
      <c r="D121" s="47"/>
      <c r="E121" s="48">
        <f t="shared" ref="E121:F121" si="148">E120+7</f>
        <v>43524</v>
      </c>
      <c r="F121" s="48">
        <f t="shared" si="148"/>
        <v>43526</v>
      </c>
      <c r="G121" s="116">
        <f t="shared" si="136"/>
        <v>43529</v>
      </c>
      <c r="H121" s="116" t="e">
        <f>#REF!+1</f>
        <v>#REF!</v>
      </c>
      <c r="I121" s="116"/>
      <c r="J121" s="116" t="e">
        <f>#REF!+3</f>
        <v>#REF!</v>
      </c>
      <c r="K121" s="116" t="e">
        <f t="shared" si="138"/>
        <v>#REF!</v>
      </c>
    </row>
    <row r="122" spans="1:12" s="38" customFormat="1" ht="12" hidden="1" customHeight="1">
      <c r="A122" s="45" t="s">
        <v>372</v>
      </c>
      <c r="B122" s="113" t="s">
        <v>416</v>
      </c>
      <c r="C122" s="45" t="s">
        <v>376</v>
      </c>
      <c r="D122" s="47"/>
      <c r="E122" s="48">
        <f t="shared" ref="E122:F122" si="149">E121+7</f>
        <v>43531</v>
      </c>
      <c r="F122" s="48">
        <f t="shared" si="149"/>
        <v>43533</v>
      </c>
      <c r="G122" s="116">
        <f t="shared" si="136"/>
        <v>43536</v>
      </c>
      <c r="H122" s="116" t="e">
        <f>#REF!+1</f>
        <v>#REF!</v>
      </c>
      <c r="I122" s="116"/>
      <c r="J122" s="116" t="e">
        <f>#REF!+3</f>
        <v>#REF!</v>
      </c>
      <c r="K122" s="116" t="e">
        <f t="shared" si="138"/>
        <v>#REF!</v>
      </c>
    </row>
    <row r="123" spans="1:12" s="38" customFormat="1" ht="12" hidden="1" customHeight="1">
      <c r="A123" s="45" t="s">
        <v>373</v>
      </c>
      <c r="B123" s="113" t="s">
        <v>417</v>
      </c>
      <c r="C123" s="45" t="s">
        <v>377</v>
      </c>
      <c r="D123" s="111" t="s">
        <v>379</v>
      </c>
      <c r="E123" s="48">
        <f t="shared" ref="E123:F123" si="150">E122+7</f>
        <v>43538</v>
      </c>
      <c r="F123" s="48">
        <f t="shared" si="150"/>
        <v>43540</v>
      </c>
      <c r="G123" s="116">
        <f t="shared" si="136"/>
        <v>43543</v>
      </c>
      <c r="H123" s="116" t="e">
        <f>#REF!+1</f>
        <v>#REF!</v>
      </c>
      <c r="I123" s="116"/>
      <c r="J123" s="116" t="e">
        <f>#REF!+3</f>
        <v>#REF!</v>
      </c>
      <c r="K123" s="116" t="e">
        <f t="shared" si="138"/>
        <v>#REF!</v>
      </c>
    </row>
    <row r="124" spans="1:12" s="38" customFormat="1" ht="12" hidden="1" customHeight="1">
      <c r="A124" s="110" t="s">
        <v>432</v>
      </c>
      <c r="B124" s="113" t="s">
        <v>433</v>
      </c>
      <c r="C124" s="45" t="s">
        <v>477</v>
      </c>
      <c r="D124" s="111"/>
      <c r="E124" s="48">
        <f t="shared" ref="E124:F124" si="151">E123+7</f>
        <v>43545</v>
      </c>
      <c r="F124" s="48">
        <f t="shared" si="151"/>
        <v>43547</v>
      </c>
      <c r="G124" s="116">
        <f t="shared" si="136"/>
        <v>43550</v>
      </c>
      <c r="H124" s="116" t="e">
        <f>#REF!+1</f>
        <v>#REF!</v>
      </c>
      <c r="I124" s="116"/>
      <c r="J124" s="116" t="e">
        <f>#REF!+3</f>
        <v>#REF!</v>
      </c>
      <c r="K124" s="116" t="e">
        <f t="shared" si="138"/>
        <v>#REF!</v>
      </c>
    </row>
    <row r="125" spans="1:12" s="38" customFormat="1" ht="12" hidden="1" customHeight="1">
      <c r="A125" s="110" t="s">
        <v>396</v>
      </c>
      <c r="B125" s="113" t="s">
        <v>418</v>
      </c>
      <c r="C125" s="45" t="s">
        <v>463</v>
      </c>
      <c r="D125" s="47" t="s">
        <v>394</v>
      </c>
      <c r="E125" s="48">
        <f t="shared" ref="E125:F125" si="152">E124+7</f>
        <v>43552</v>
      </c>
      <c r="F125" s="48">
        <f t="shared" si="152"/>
        <v>43554</v>
      </c>
      <c r="G125" s="116">
        <f t="shared" si="136"/>
        <v>43557</v>
      </c>
      <c r="H125" s="116" t="e">
        <f>#REF!+1</f>
        <v>#REF!</v>
      </c>
      <c r="I125" s="116"/>
      <c r="J125" s="116" t="e">
        <f>#REF!+3</f>
        <v>#REF!</v>
      </c>
      <c r="K125" s="116" t="e">
        <f t="shared" si="138"/>
        <v>#REF!</v>
      </c>
      <c r="L125" s="48" t="e">
        <f t="shared" ref="L125" si="153">K125+2</f>
        <v>#REF!</v>
      </c>
    </row>
    <row r="126" spans="1:12" s="38" customFormat="1" ht="12" hidden="1" customHeight="1">
      <c r="A126" s="110" t="s">
        <v>71</v>
      </c>
      <c r="B126" s="113" t="s">
        <v>447</v>
      </c>
      <c r="C126" s="110" t="s">
        <v>274</v>
      </c>
      <c r="D126" s="47" t="s">
        <v>313</v>
      </c>
      <c r="E126" s="48">
        <f t="shared" ref="E126:F126" si="154">E125+7</f>
        <v>43559</v>
      </c>
      <c r="F126" s="48">
        <f t="shared" si="154"/>
        <v>43561</v>
      </c>
      <c r="G126" s="116">
        <f t="shared" si="136"/>
        <v>43564</v>
      </c>
      <c r="H126" s="116" t="e">
        <f>#REF!+1</f>
        <v>#REF!</v>
      </c>
      <c r="I126" s="116"/>
      <c r="J126" s="116" t="e">
        <f>#REF!+3</f>
        <v>#REF!</v>
      </c>
      <c r="K126" s="116" t="e">
        <f t="shared" si="138"/>
        <v>#REF!</v>
      </c>
      <c r="L126" s="48" t="e">
        <f t="shared" ref="L126:L129" si="155">K126+2</f>
        <v>#REF!</v>
      </c>
    </row>
    <row r="127" spans="1:12" s="38" customFormat="1" ht="12" hidden="1" customHeight="1">
      <c r="A127" s="110" t="s">
        <v>459</v>
      </c>
      <c r="B127" s="110" t="s">
        <v>457</v>
      </c>
      <c r="C127" s="114" t="s">
        <v>464</v>
      </c>
      <c r="D127" s="111" t="s">
        <v>469</v>
      </c>
      <c r="E127" s="48">
        <f t="shared" ref="E127:F127" si="156">E126+7</f>
        <v>43566</v>
      </c>
      <c r="F127" s="48">
        <f t="shared" si="156"/>
        <v>43568</v>
      </c>
      <c r="G127" s="116">
        <f t="shared" si="136"/>
        <v>43571</v>
      </c>
      <c r="H127" s="116" t="e">
        <f>#REF!+1</f>
        <v>#REF!</v>
      </c>
      <c r="I127" s="116"/>
      <c r="J127" s="116" t="e">
        <f>#REF!+3</f>
        <v>#REF!</v>
      </c>
      <c r="K127" s="116" t="e">
        <f t="shared" si="138"/>
        <v>#REF!</v>
      </c>
      <c r="L127" s="48" t="e">
        <f t="shared" si="155"/>
        <v>#REF!</v>
      </c>
    </row>
    <row r="128" spans="1:12" s="38" customFormat="1" ht="12" hidden="1" customHeight="1">
      <c r="A128" s="110" t="s">
        <v>15</v>
      </c>
      <c r="B128" s="113" t="s">
        <v>448</v>
      </c>
      <c r="C128" s="114" t="s">
        <v>57</v>
      </c>
      <c r="D128" s="47" t="s">
        <v>296</v>
      </c>
      <c r="E128" s="48">
        <f t="shared" ref="E128:F128" si="157">E127+7</f>
        <v>43573</v>
      </c>
      <c r="F128" s="48">
        <f t="shared" si="157"/>
        <v>43575</v>
      </c>
      <c r="G128" s="116">
        <f t="shared" si="136"/>
        <v>43578</v>
      </c>
      <c r="H128" s="116" t="e">
        <f>#REF!+1</f>
        <v>#REF!</v>
      </c>
      <c r="I128" s="116"/>
      <c r="J128" s="116" t="e">
        <f>#REF!+3</f>
        <v>#REF!</v>
      </c>
      <c r="K128" s="116" t="e">
        <f t="shared" si="138"/>
        <v>#REF!</v>
      </c>
      <c r="L128" s="48" t="e">
        <f t="shared" si="155"/>
        <v>#REF!</v>
      </c>
    </row>
    <row r="129" spans="1:12" s="38" customFormat="1" ht="12" hidden="1" customHeight="1">
      <c r="A129" s="110" t="s">
        <v>468</v>
      </c>
      <c r="B129" s="113" t="s">
        <v>446</v>
      </c>
      <c r="C129" s="110" t="s">
        <v>470</v>
      </c>
      <c r="D129" s="47"/>
      <c r="E129" s="48">
        <f t="shared" ref="E129:F129" si="158">E128+7</f>
        <v>43580</v>
      </c>
      <c r="F129" s="48">
        <f t="shared" si="158"/>
        <v>43582</v>
      </c>
      <c r="G129" s="116">
        <f t="shared" si="136"/>
        <v>43585</v>
      </c>
      <c r="H129" s="116" t="e">
        <f>#REF!+1</f>
        <v>#REF!</v>
      </c>
      <c r="I129" s="116"/>
      <c r="J129" s="116" t="e">
        <f>#REF!+3</f>
        <v>#REF!</v>
      </c>
      <c r="K129" s="116" t="e">
        <f t="shared" si="138"/>
        <v>#REF!</v>
      </c>
      <c r="L129" s="48" t="e">
        <f t="shared" si="155"/>
        <v>#REF!</v>
      </c>
    </row>
    <row r="130" spans="1:12" s="38" customFormat="1" ht="12" hidden="1" customHeight="1">
      <c r="A130" s="110" t="s">
        <v>372</v>
      </c>
      <c r="B130" s="118" t="s">
        <v>484</v>
      </c>
      <c r="C130" s="45" t="s">
        <v>376</v>
      </c>
      <c r="D130" s="47"/>
      <c r="E130" s="48">
        <f t="shared" ref="E130:F130" si="159">E129+7</f>
        <v>43587</v>
      </c>
      <c r="F130" s="48">
        <f t="shared" si="159"/>
        <v>43589</v>
      </c>
      <c r="G130" s="116">
        <f t="shared" ref="G130:G132" si="160">F130+3</f>
        <v>43592</v>
      </c>
      <c r="H130" s="116" t="e">
        <f>#REF!+1</f>
        <v>#REF!</v>
      </c>
      <c r="I130" s="116"/>
      <c r="J130" s="116" t="e">
        <f>#REF!+3</f>
        <v>#REF!</v>
      </c>
      <c r="K130" s="116" t="e">
        <f t="shared" ref="K130:K132" si="161">J130+2</f>
        <v>#REF!</v>
      </c>
      <c r="L130" s="48" t="e">
        <f t="shared" ref="L130:L132" si="162">K130+2</f>
        <v>#REF!</v>
      </c>
    </row>
    <row r="131" spans="1:12" s="38" customFormat="1" ht="12" hidden="1" customHeight="1">
      <c r="A131" s="110" t="s">
        <v>373</v>
      </c>
      <c r="B131" s="113" t="s">
        <v>475</v>
      </c>
      <c r="C131" s="45" t="s">
        <v>377</v>
      </c>
      <c r="D131" s="111" t="s">
        <v>379</v>
      </c>
      <c r="E131" s="48">
        <f t="shared" ref="E131:F131" si="163">E130+7</f>
        <v>43594</v>
      </c>
      <c r="F131" s="48">
        <f t="shared" si="163"/>
        <v>43596</v>
      </c>
      <c r="G131" s="116">
        <f t="shared" si="160"/>
        <v>43599</v>
      </c>
      <c r="H131" s="116" t="e">
        <f>#REF!+1</f>
        <v>#REF!</v>
      </c>
      <c r="I131" s="116"/>
      <c r="J131" s="116" t="e">
        <f>#REF!+3</f>
        <v>#REF!</v>
      </c>
      <c r="K131" s="116" t="e">
        <f t="shared" si="161"/>
        <v>#REF!</v>
      </c>
      <c r="L131" s="48" t="e">
        <f t="shared" si="162"/>
        <v>#REF!</v>
      </c>
    </row>
    <row r="132" spans="1:12" s="38" customFormat="1" ht="12" hidden="1" customHeight="1">
      <c r="A132" s="110" t="s">
        <v>432</v>
      </c>
      <c r="B132" s="113" t="s">
        <v>476</v>
      </c>
      <c r="C132" s="45" t="s">
        <v>477</v>
      </c>
      <c r="D132" s="111"/>
      <c r="E132" s="48">
        <f t="shared" ref="E132:F132" si="164">E131+7</f>
        <v>43601</v>
      </c>
      <c r="F132" s="48">
        <f t="shared" si="164"/>
        <v>43603</v>
      </c>
      <c r="G132" s="116">
        <f t="shared" si="160"/>
        <v>43606</v>
      </c>
      <c r="H132" s="116" t="e">
        <f>#REF!+1</f>
        <v>#REF!</v>
      </c>
      <c r="I132" s="116"/>
      <c r="J132" s="116" t="e">
        <f>#REF!+3</f>
        <v>#REF!</v>
      </c>
      <c r="K132" s="116" t="e">
        <f t="shared" si="161"/>
        <v>#REF!</v>
      </c>
      <c r="L132" s="48" t="e">
        <f t="shared" si="162"/>
        <v>#REF!</v>
      </c>
    </row>
    <row r="133" spans="1:12" s="38" customFormat="1" ht="12" hidden="1" customHeight="1">
      <c r="A133" s="110" t="s">
        <v>396</v>
      </c>
      <c r="B133" s="113" t="s">
        <v>478</v>
      </c>
      <c r="C133" s="45" t="s">
        <v>463</v>
      </c>
      <c r="D133" s="47" t="s">
        <v>394</v>
      </c>
      <c r="E133" s="48">
        <f t="shared" ref="E133:F133" si="165">E132+7</f>
        <v>43608</v>
      </c>
      <c r="F133" s="48">
        <f t="shared" si="165"/>
        <v>43610</v>
      </c>
      <c r="G133" s="116">
        <f t="shared" ref="G133:G134" si="166">F133+3</f>
        <v>43613</v>
      </c>
      <c r="H133" s="116" t="e">
        <f>#REF!+1</f>
        <v>#REF!</v>
      </c>
      <c r="I133" s="116"/>
      <c r="J133" s="116" t="e">
        <f>#REF!+3</f>
        <v>#REF!</v>
      </c>
      <c r="K133" s="116" t="e">
        <f t="shared" ref="K133:K134" si="167">J133+2</f>
        <v>#REF!</v>
      </c>
      <c r="L133" s="48" t="e">
        <f t="shared" ref="L133:L134" si="168">K133+2</f>
        <v>#REF!</v>
      </c>
    </row>
    <row r="134" spans="1:12" s="38" customFormat="1" ht="12" hidden="1" customHeight="1">
      <c r="A134" s="110" t="s">
        <v>71</v>
      </c>
      <c r="B134" s="110" t="s">
        <v>479</v>
      </c>
      <c r="C134" s="110" t="s">
        <v>274</v>
      </c>
      <c r="D134" s="110" t="s">
        <v>313</v>
      </c>
      <c r="E134" s="48">
        <f t="shared" ref="E134:F134" si="169">E133+7</f>
        <v>43615</v>
      </c>
      <c r="F134" s="48">
        <f t="shared" si="169"/>
        <v>43617</v>
      </c>
      <c r="G134" s="116">
        <f t="shared" si="166"/>
        <v>43620</v>
      </c>
      <c r="H134" s="116" t="e">
        <f>#REF!+1</f>
        <v>#REF!</v>
      </c>
      <c r="I134" s="116"/>
      <c r="J134" s="116" t="e">
        <f>#REF!+3</f>
        <v>#REF!</v>
      </c>
      <c r="K134" s="116" t="e">
        <f t="shared" si="167"/>
        <v>#REF!</v>
      </c>
      <c r="L134" s="48" t="e">
        <f t="shared" si="168"/>
        <v>#REF!</v>
      </c>
    </row>
    <row r="135" spans="1:12" s="38" customFormat="1" ht="12" hidden="1" customHeight="1">
      <c r="A135" s="110" t="s">
        <v>138</v>
      </c>
      <c r="B135" s="110" t="s">
        <v>490</v>
      </c>
      <c r="C135" s="110"/>
      <c r="D135" s="110" t="s">
        <v>492</v>
      </c>
      <c r="E135" s="48">
        <f t="shared" ref="E135:F135" si="170">E134+7</f>
        <v>43622</v>
      </c>
      <c r="F135" s="48">
        <f t="shared" si="170"/>
        <v>43624</v>
      </c>
      <c r="G135" s="116">
        <f t="shared" ref="G135:G138" si="171">F135+3</f>
        <v>43627</v>
      </c>
      <c r="H135" s="116" t="e">
        <f>#REF!+1</f>
        <v>#REF!</v>
      </c>
      <c r="I135" s="116"/>
      <c r="J135" s="116" t="e">
        <f>#REF!+3</f>
        <v>#REF!</v>
      </c>
      <c r="K135" s="116" t="e">
        <f t="shared" ref="K135:K138" si="172">J135+2</f>
        <v>#REF!</v>
      </c>
      <c r="L135" s="48" t="e">
        <f t="shared" ref="L135:L138" si="173">K135+2</f>
        <v>#REF!</v>
      </c>
    </row>
    <row r="136" spans="1:12" s="38" customFormat="1" ht="12" hidden="1" customHeight="1">
      <c r="A136" s="110" t="s">
        <v>15</v>
      </c>
      <c r="B136" s="110" t="s">
        <v>491</v>
      </c>
      <c r="C136" s="110" t="s">
        <v>57</v>
      </c>
      <c r="D136" s="110" t="s">
        <v>296</v>
      </c>
      <c r="E136" s="48">
        <f t="shared" ref="E136:F136" si="174">E135+7</f>
        <v>43629</v>
      </c>
      <c r="F136" s="48">
        <f t="shared" si="174"/>
        <v>43631</v>
      </c>
      <c r="G136" s="116">
        <f t="shared" si="171"/>
        <v>43634</v>
      </c>
      <c r="H136" s="116" t="e">
        <f>#REF!+1</f>
        <v>#REF!</v>
      </c>
      <c r="I136" s="116"/>
      <c r="J136" s="116" t="e">
        <f>#REF!+3</f>
        <v>#REF!</v>
      </c>
      <c r="K136" s="116" t="e">
        <f t="shared" si="172"/>
        <v>#REF!</v>
      </c>
      <c r="L136" s="48" t="e">
        <f t="shared" si="173"/>
        <v>#REF!</v>
      </c>
    </row>
    <row r="137" spans="1:12" s="38" customFormat="1" ht="12" hidden="1" customHeight="1">
      <c r="A137" s="110" t="s">
        <v>468</v>
      </c>
      <c r="B137" s="110" t="s">
        <v>493</v>
      </c>
      <c r="C137" s="110" t="s">
        <v>470</v>
      </c>
      <c r="D137" s="110"/>
      <c r="E137" s="48">
        <f t="shared" ref="E137:F137" si="175">E136+7</f>
        <v>43636</v>
      </c>
      <c r="F137" s="48">
        <f t="shared" si="175"/>
        <v>43638</v>
      </c>
      <c r="G137" s="116">
        <f t="shared" si="171"/>
        <v>43641</v>
      </c>
      <c r="H137" s="116" t="e">
        <f>#REF!+1</f>
        <v>#REF!</v>
      </c>
      <c r="I137" s="116"/>
      <c r="J137" s="116" t="e">
        <f>#REF!+3</f>
        <v>#REF!</v>
      </c>
      <c r="K137" s="116" t="e">
        <f t="shared" si="172"/>
        <v>#REF!</v>
      </c>
      <c r="L137" s="48" t="e">
        <f t="shared" si="173"/>
        <v>#REF!</v>
      </c>
    </row>
    <row r="138" spans="1:12" s="38" customFormat="1" ht="12" hidden="1" customHeight="1">
      <c r="A138" s="110" t="s">
        <v>372</v>
      </c>
      <c r="B138" s="110" t="s">
        <v>494</v>
      </c>
      <c r="C138" s="110" t="s">
        <v>376</v>
      </c>
      <c r="D138" s="110"/>
      <c r="E138" s="48">
        <f t="shared" ref="E138:F138" si="176">E137+7</f>
        <v>43643</v>
      </c>
      <c r="F138" s="48">
        <f t="shared" si="176"/>
        <v>43645</v>
      </c>
      <c r="G138" s="116">
        <f t="shared" si="171"/>
        <v>43648</v>
      </c>
      <c r="H138" s="116" t="e">
        <f>#REF!+1</f>
        <v>#REF!</v>
      </c>
      <c r="I138" s="116"/>
      <c r="J138" s="116" t="e">
        <f>#REF!+3</f>
        <v>#REF!</v>
      </c>
      <c r="K138" s="116" t="e">
        <f t="shared" si="172"/>
        <v>#REF!</v>
      </c>
      <c r="L138" s="48" t="e">
        <f t="shared" si="173"/>
        <v>#REF!</v>
      </c>
    </row>
    <row r="139" spans="1:12" s="38" customFormat="1" ht="12" hidden="1" customHeight="1">
      <c r="A139" s="45" t="s">
        <v>373</v>
      </c>
      <c r="B139" s="110" t="s">
        <v>499</v>
      </c>
      <c r="C139" s="45" t="s">
        <v>377</v>
      </c>
      <c r="D139" s="111" t="s">
        <v>379</v>
      </c>
      <c r="E139" s="48">
        <f t="shared" ref="E139:F139" si="177">E138+7</f>
        <v>43650</v>
      </c>
      <c r="F139" s="48">
        <f t="shared" si="177"/>
        <v>43652</v>
      </c>
      <c r="G139" s="116">
        <f t="shared" ref="G139:G142" si="178">F139+3</f>
        <v>43655</v>
      </c>
      <c r="H139" s="116" t="e">
        <f>#REF!+1</f>
        <v>#REF!</v>
      </c>
      <c r="I139" s="116"/>
      <c r="J139" s="116" t="e">
        <f>#REF!+3</f>
        <v>#REF!</v>
      </c>
      <c r="K139" s="116" t="e">
        <f t="shared" ref="K139:K142" si="179">J139+2</f>
        <v>#REF!</v>
      </c>
      <c r="L139" s="48" t="e">
        <f t="shared" ref="L139:L142" si="180">K139+2</f>
        <v>#REF!</v>
      </c>
    </row>
    <row r="140" spans="1:12" s="38" customFormat="1" ht="12" hidden="1" customHeight="1">
      <c r="A140" s="110" t="s">
        <v>432</v>
      </c>
      <c r="B140" s="113" t="s">
        <v>501</v>
      </c>
      <c r="C140" s="45" t="s">
        <v>477</v>
      </c>
      <c r="D140" s="111" t="s">
        <v>508</v>
      </c>
      <c r="E140" s="48">
        <f t="shared" ref="E140:F140" si="181">E139+7</f>
        <v>43657</v>
      </c>
      <c r="F140" s="48">
        <f t="shared" si="181"/>
        <v>43659</v>
      </c>
      <c r="G140" s="116">
        <f t="shared" si="178"/>
        <v>43662</v>
      </c>
      <c r="H140" s="116" t="e">
        <f>#REF!+1</f>
        <v>#REF!</v>
      </c>
      <c r="I140" s="116"/>
      <c r="J140" s="116" t="e">
        <f>#REF!+3</f>
        <v>#REF!</v>
      </c>
      <c r="K140" s="116" t="e">
        <f t="shared" si="179"/>
        <v>#REF!</v>
      </c>
      <c r="L140" s="48" t="e">
        <f t="shared" si="180"/>
        <v>#REF!</v>
      </c>
    </row>
    <row r="141" spans="1:12" s="38" customFormat="1" ht="12" hidden="1" customHeight="1">
      <c r="A141" s="110" t="s">
        <v>396</v>
      </c>
      <c r="B141" s="110" t="s">
        <v>500</v>
      </c>
      <c r="C141" s="45" t="s">
        <v>463</v>
      </c>
      <c r="D141" s="47" t="s">
        <v>394</v>
      </c>
      <c r="E141" s="48">
        <f t="shared" ref="E141:F141" si="182">E140+7</f>
        <v>43664</v>
      </c>
      <c r="F141" s="48">
        <f t="shared" si="182"/>
        <v>43666</v>
      </c>
      <c r="G141" s="116">
        <f t="shared" si="178"/>
        <v>43669</v>
      </c>
      <c r="H141" s="116" t="e">
        <f>#REF!+1</f>
        <v>#REF!</v>
      </c>
      <c r="I141" s="116"/>
      <c r="J141" s="116" t="e">
        <f>#REF!+3</f>
        <v>#REF!</v>
      </c>
      <c r="K141" s="116" t="e">
        <f t="shared" si="179"/>
        <v>#REF!</v>
      </c>
      <c r="L141" s="48" t="e">
        <f t="shared" si="180"/>
        <v>#REF!</v>
      </c>
    </row>
    <row r="142" spans="1:12" s="38" customFormat="1" ht="12" hidden="1" customHeight="1">
      <c r="A142" s="110" t="s">
        <v>71</v>
      </c>
      <c r="B142" s="110" t="s">
        <v>502</v>
      </c>
      <c r="C142" s="110" t="s">
        <v>274</v>
      </c>
      <c r="D142" s="47" t="s">
        <v>313</v>
      </c>
      <c r="E142" s="48">
        <f t="shared" ref="E142:F142" si="183">E141+7</f>
        <v>43671</v>
      </c>
      <c r="F142" s="48">
        <f t="shared" si="183"/>
        <v>43673</v>
      </c>
      <c r="G142" s="116">
        <f t="shared" si="178"/>
        <v>43676</v>
      </c>
      <c r="H142" s="116" t="e">
        <f>#REF!+1</f>
        <v>#REF!</v>
      </c>
      <c r="I142" s="116"/>
      <c r="J142" s="116" t="e">
        <f>#REF!+3</f>
        <v>#REF!</v>
      </c>
      <c r="K142" s="116" t="e">
        <f t="shared" si="179"/>
        <v>#REF!</v>
      </c>
      <c r="L142" s="48" t="e">
        <f t="shared" si="180"/>
        <v>#REF!</v>
      </c>
    </row>
    <row r="143" spans="1:12" s="38" customFormat="1" ht="12" customHeight="1">
      <c r="A143" s="140" t="s">
        <v>517</v>
      </c>
      <c r="B143" s="140" t="s">
        <v>533</v>
      </c>
      <c r="C143" s="110" t="s">
        <v>518</v>
      </c>
      <c r="D143" s="140" t="s">
        <v>532</v>
      </c>
      <c r="E143" s="48">
        <v>43713</v>
      </c>
      <c r="F143" s="48">
        <v>43715</v>
      </c>
      <c r="G143" s="116">
        <v>43719</v>
      </c>
      <c r="H143" s="116">
        <v>43724</v>
      </c>
      <c r="I143" s="116"/>
      <c r="J143" s="116">
        <v>43734</v>
      </c>
      <c r="K143" s="116">
        <v>43736</v>
      </c>
      <c r="L143" s="116">
        <v>43739</v>
      </c>
    </row>
    <row r="144" spans="1:12" s="38" customFormat="1" ht="12" customHeight="1">
      <c r="A144" s="140" t="s">
        <v>519</v>
      </c>
      <c r="B144" s="143" t="s">
        <v>549</v>
      </c>
      <c r="C144" s="110" t="s">
        <v>520</v>
      </c>
      <c r="D144" s="140" t="s">
        <v>394</v>
      </c>
      <c r="E144" s="48">
        <f t="shared" ref="E144:F145" si="184">E143+7</f>
        <v>43720</v>
      </c>
      <c r="F144" s="48">
        <f t="shared" si="184"/>
        <v>43722</v>
      </c>
      <c r="G144" s="116">
        <f t="shared" ref="G144:G146" si="185">F144+4</f>
        <v>43726</v>
      </c>
      <c r="H144" s="116">
        <v>43731</v>
      </c>
      <c r="I144" s="116"/>
      <c r="J144" s="116">
        <v>43741</v>
      </c>
      <c r="K144" s="116">
        <v>43743</v>
      </c>
      <c r="L144" s="116">
        <v>43746</v>
      </c>
    </row>
    <row r="145" spans="1:253" s="38" customFormat="1" ht="12" customHeight="1">
      <c r="A145" s="140" t="s">
        <v>71</v>
      </c>
      <c r="B145" s="143" t="s">
        <v>550</v>
      </c>
      <c r="C145" s="140" t="s">
        <v>72</v>
      </c>
      <c r="D145" s="140" t="s">
        <v>534</v>
      </c>
      <c r="E145" s="48">
        <f t="shared" si="184"/>
        <v>43727</v>
      </c>
      <c r="F145" s="48">
        <f t="shared" si="184"/>
        <v>43729</v>
      </c>
      <c r="G145" s="116">
        <f t="shared" si="185"/>
        <v>43733</v>
      </c>
      <c r="H145" s="116">
        <v>43738</v>
      </c>
      <c r="I145" s="116"/>
      <c r="J145" s="116">
        <v>43748</v>
      </c>
      <c r="K145" s="116">
        <v>43750</v>
      </c>
      <c r="L145" s="116">
        <v>43753</v>
      </c>
    </row>
    <row r="146" spans="1:253" s="38" customFormat="1" ht="12" customHeight="1">
      <c r="A146" s="49" t="s">
        <v>553</v>
      </c>
      <c r="B146" s="143" t="s">
        <v>552</v>
      </c>
      <c r="C146" s="49" t="s">
        <v>554</v>
      </c>
      <c r="D146" s="49"/>
      <c r="E146" s="116">
        <v>43734</v>
      </c>
      <c r="F146" s="116">
        <v>43736</v>
      </c>
      <c r="G146" s="116">
        <f t="shared" si="185"/>
        <v>43740</v>
      </c>
      <c r="H146" s="116">
        <v>43745</v>
      </c>
      <c r="I146" s="116"/>
      <c r="J146" s="116">
        <v>43755</v>
      </c>
      <c r="K146" s="116">
        <v>43757</v>
      </c>
      <c r="L146" s="116">
        <v>43760</v>
      </c>
    </row>
    <row r="147" spans="1:253" ht="13.5" customHeight="1">
      <c r="A147" s="55" t="s">
        <v>316</v>
      </c>
      <c r="B147" s="56"/>
      <c r="C147" s="57" t="s">
        <v>317</v>
      </c>
      <c r="D147" s="56"/>
      <c r="E147" s="58" t="s">
        <v>318</v>
      </c>
      <c r="F147" s="55"/>
      <c r="G147" s="55"/>
      <c r="H147" s="16"/>
      <c r="I147" s="16"/>
      <c r="J147" s="30"/>
      <c r="K147" s="30"/>
      <c r="L147" s="30"/>
      <c r="M147" s="59"/>
      <c r="N147" s="30"/>
      <c r="O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</row>
    <row r="148" spans="1:253" ht="13.5" customHeight="1">
      <c r="A148" s="55"/>
      <c r="B148" s="56"/>
      <c r="C148" s="57"/>
      <c r="D148" s="56"/>
      <c r="E148" s="58"/>
      <c r="F148" s="16"/>
      <c r="G148" s="16"/>
      <c r="H148" s="16"/>
      <c r="I148" s="16"/>
      <c r="J148" s="30"/>
      <c r="K148" s="30"/>
      <c r="L148" s="30"/>
      <c r="M148" s="30"/>
      <c r="N148" s="30"/>
      <c r="O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</row>
    <row r="149" spans="1:253" ht="13.5" customHeight="1">
      <c r="A149" s="61" t="s">
        <v>521</v>
      </c>
      <c r="B149" s="62"/>
      <c r="C149" s="62"/>
      <c r="D149" s="62" t="s">
        <v>319</v>
      </c>
      <c r="E149" s="62"/>
      <c r="F149" s="62"/>
      <c r="G149" s="62"/>
      <c r="H149" s="62" t="s">
        <v>512</v>
      </c>
      <c r="I149" s="16"/>
      <c r="J149" s="30"/>
      <c r="K149" s="30"/>
      <c r="L149" s="30"/>
      <c r="M149" s="30"/>
      <c r="N149" s="30"/>
      <c r="O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</row>
    <row r="150" spans="1:253" ht="13.5" customHeight="1">
      <c r="A150" s="67" t="s">
        <v>38</v>
      </c>
      <c r="B150" s="67" t="s">
        <v>32</v>
      </c>
      <c r="C150" s="67" t="s">
        <v>321</v>
      </c>
      <c r="D150" s="67" t="s">
        <v>322</v>
      </c>
      <c r="E150" s="67" t="s">
        <v>33</v>
      </c>
      <c r="F150" s="67" t="s">
        <v>34</v>
      </c>
      <c r="G150" s="20" t="s">
        <v>509</v>
      </c>
      <c r="H150" s="127" t="s">
        <v>530</v>
      </c>
      <c r="I150" s="120"/>
      <c r="J150" s="127" t="s">
        <v>551</v>
      </c>
      <c r="K150" s="30"/>
      <c r="L150" s="30"/>
      <c r="M150" s="30"/>
      <c r="N150" s="30"/>
      <c r="O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</row>
    <row r="151" spans="1:253" ht="13.5" customHeight="1">
      <c r="A151" s="138" t="s">
        <v>74</v>
      </c>
      <c r="B151" s="138" t="s">
        <v>395</v>
      </c>
      <c r="C151" s="92" t="s">
        <v>75</v>
      </c>
      <c r="D151" s="92"/>
      <c r="E151" s="94">
        <f>F151-2</f>
        <v>43710</v>
      </c>
      <c r="F151" s="94">
        <v>43712</v>
      </c>
      <c r="G151" s="94">
        <v>43729</v>
      </c>
      <c r="H151" s="94">
        <v>43731</v>
      </c>
      <c r="I151" s="120"/>
      <c r="J151" s="139">
        <v>43733</v>
      </c>
      <c r="K151" s="30"/>
      <c r="L151" s="30"/>
      <c r="M151" s="30"/>
      <c r="N151" s="30"/>
      <c r="O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</row>
    <row r="152" spans="1:253" ht="13.5" customHeight="1">
      <c r="A152" s="138" t="s">
        <v>545</v>
      </c>
      <c r="B152" s="138" t="s">
        <v>546</v>
      </c>
      <c r="C152" s="137" t="s">
        <v>555</v>
      </c>
      <c r="D152" s="92"/>
      <c r="E152" s="94">
        <f>F152-2</f>
        <v>43717</v>
      </c>
      <c r="F152" s="94">
        <v>43719</v>
      </c>
      <c r="G152" s="94">
        <v>43736</v>
      </c>
      <c r="H152" s="94">
        <v>43738</v>
      </c>
      <c r="I152" s="120"/>
      <c r="J152" s="139">
        <v>43740</v>
      </c>
      <c r="K152" s="30"/>
      <c r="L152" s="30"/>
      <c r="M152" s="30"/>
      <c r="N152" s="30"/>
      <c r="O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</row>
    <row r="153" spans="1:253" ht="13.5" customHeight="1">
      <c r="A153" s="138" t="s">
        <v>523</v>
      </c>
      <c r="B153" s="138" t="s">
        <v>549</v>
      </c>
      <c r="C153" s="92" t="s">
        <v>522</v>
      </c>
      <c r="D153" s="92"/>
      <c r="E153" s="94">
        <f>F153-2</f>
        <v>43724</v>
      </c>
      <c r="F153" s="94">
        <v>43726</v>
      </c>
      <c r="G153" s="94">
        <v>43743</v>
      </c>
      <c r="H153" s="94">
        <v>43745</v>
      </c>
      <c r="I153" s="120"/>
      <c r="J153" s="139">
        <v>43747</v>
      </c>
      <c r="K153" s="30"/>
      <c r="L153" s="30"/>
      <c r="M153" s="30"/>
      <c r="N153" s="30"/>
      <c r="O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</row>
    <row r="154" spans="1:253" ht="13.5" customHeight="1">
      <c r="A154" s="137" t="s">
        <v>76</v>
      </c>
      <c r="B154" s="138" t="s">
        <v>540</v>
      </c>
      <c r="C154" s="92" t="s">
        <v>42</v>
      </c>
      <c r="D154" s="92"/>
      <c r="E154" s="94">
        <f>F154-2</f>
        <v>43731</v>
      </c>
      <c r="F154" s="94">
        <v>43733</v>
      </c>
      <c r="G154" s="94">
        <v>43750</v>
      </c>
      <c r="H154" s="94">
        <v>43752</v>
      </c>
      <c r="I154" s="120"/>
      <c r="J154" s="139">
        <v>43754</v>
      </c>
      <c r="K154" s="30"/>
      <c r="L154" s="30"/>
      <c r="M154" s="30"/>
      <c r="N154" s="30"/>
      <c r="O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</row>
    <row r="155" spans="1:253" ht="13.5" customHeight="1">
      <c r="A155" s="95" t="s">
        <v>513</v>
      </c>
      <c r="B155" s="56"/>
      <c r="C155" s="57" t="s">
        <v>514</v>
      </c>
      <c r="D155" s="56"/>
      <c r="E155" s="58" t="s">
        <v>515</v>
      </c>
      <c r="F155" s="96"/>
      <c r="G155" s="96"/>
      <c r="H155" s="16"/>
      <c r="I155" s="16"/>
      <c r="J155" s="30"/>
      <c r="K155" s="30"/>
      <c r="L155" s="30"/>
      <c r="M155" s="30"/>
      <c r="N155" s="30"/>
      <c r="O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</row>
    <row r="156" spans="1:253" ht="13.5" customHeight="1">
      <c r="A156" s="55"/>
      <c r="B156" s="56"/>
      <c r="C156" s="57"/>
      <c r="D156" s="56"/>
      <c r="E156" s="58"/>
      <c r="F156" s="16"/>
      <c r="G156" s="16"/>
      <c r="H156" s="16"/>
      <c r="I156" s="16"/>
      <c r="J156" s="30"/>
      <c r="K156" s="30"/>
      <c r="L156" s="30"/>
      <c r="M156" s="30"/>
      <c r="N156" s="30"/>
      <c r="O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</row>
    <row r="157" spans="1:253" s="66" customFormat="1" ht="13.5" customHeight="1">
      <c r="A157" s="61" t="s">
        <v>524</v>
      </c>
      <c r="B157" s="62"/>
      <c r="C157" s="62"/>
      <c r="D157" s="62" t="s">
        <v>319</v>
      </c>
      <c r="E157" s="62"/>
      <c r="F157" s="62"/>
      <c r="G157" s="62"/>
      <c r="H157" s="62" t="s">
        <v>320</v>
      </c>
      <c r="I157" s="63"/>
      <c r="J157" s="64"/>
      <c r="K157" s="65"/>
      <c r="L157" s="16"/>
      <c r="M157" s="16"/>
      <c r="N157" s="16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IP157" s="22"/>
      <c r="IQ157" s="22"/>
      <c r="IR157" s="22"/>
      <c r="IS157" s="22"/>
    </row>
    <row r="158" spans="1:253" s="70" customFormat="1" ht="9.75" customHeight="1">
      <c r="A158" s="67" t="s">
        <v>38</v>
      </c>
      <c r="B158" s="67" t="s">
        <v>32</v>
      </c>
      <c r="C158" s="67" t="s">
        <v>321</v>
      </c>
      <c r="D158" s="67" t="s">
        <v>322</v>
      </c>
      <c r="E158" s="67" t="s">
        <v>33</v>
      </c>
      <c r="F158" s="67" t="s">
        <v>34</v>
      </c>
      <c r="G158" s="20" t="s">
        <v>387</v>
      </c>
      <c r="H158" s="127" t="s">
        <v>386</v>
      </c>
      <c r="I158" s="130"/>
      <c r="J158" s="129" t="s">
        <v>169</v>
      </c>
      <c r="K158" s="124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  <c r="CF158" s="69"/>
      <c r="CG158" s="69"/>
      <c r="CH158" s="69"/>
      <c r="CI158" s="69"/>
      <c r="CJ158" s="69"/>
      <c r="CK158" s="69"/>
      <c r="CL158" s="69"/>
      <c r="CM158" s="69"/>
      <c r="CN158" s="69"/>
      <c r="CO158" s="69"/>
      <c r="CP158" s="69"/>
      <c r="CQ158" s="69"/>
      <c r="CR158" s="69"/>
      <c r="CS158" s="69"/>
      <c r="IE158" s="69"/>
      <c r="IF158" s="69"/>
      <c r="IG158" s="69"/>
      <c r="IH158" s="69"/>
    </row>
    <row r="159" spans="1:253" s="76" customFormat="1" ht="12" hidden="1" customHeight="1">
      <c r="A159" s="71" t="s">
        <v>24</v>
      </c>
      <c r="B159" s="72" t="s">
        <v>39</v>
      </c>
      <c r="C159" s="72" t="s">
        <v>40</v>
      </c>
      <c r="D159" s="73" t="s">
        <v>323</v>
      </c>
      <c r="E159" s="74">
        <v>42660</v>
      </c>
      <c r="F159" s="74">
        <v>42661</v>
      </c>
      <c r="G159" s="121"/>
      <c r="H159" s="141"/>
      <c r="I159" s="132"/>
      <c r="J159" s="131">
        <v>42681</v>
      </c>
      <c r="K159" s="12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  <c r="BQ159" s="75"/>
      <c r="BR159" s="75"/>
      <c r="BS159" s="75"/>
      <c r="BT159" s="75"/>
      <c r="BU159" s="75"/>
      <c r="BV159" s="75"/>
      <c r="BW159" s="75"/>
      <c r="BX159" s="75"/>
      <c r="BY159" s="75"/>
      <c r="BZ159" s="75"/>
      <c r="CA159" s="75"/>
      <c r="CB159" s="75"/>
      <c r="CC159" s="75"/>
      <c r="CD159" s="75"/>
      <c r="CE159" s="75"/>
      <c r="CF159" s="75"/>
      <c r="CG159" s="75"/>
      <c r="CH159" s="75"/>
      <c r="CI159" s="75"/>
      <c r="CJ159" s="75"/>
      <c r="CK159" s="75"/>
      <c r="CL159" s="75"/>
      <c r="CM159" s="75"/>
      <c r="CN159" s="75"/>
      <c r="CO159" s="75"/>
      <c r="CP159" s="75"/>
      <c r="CQ159" s="75"/>
      <c r="CR159" s="75"/>
      <c r="CS159" s="75"/>
      <c r="HZ159" s="75"/>
      <c r="IA159" s="75"/>
      <c r="IB159" s="75"/>
      <c r="IC159" s="75"/>
    </row>
    <row r="160" spans="1:253" s="79" customFormat="1" ht="13.5" hidden="1" customHeight="1">
      <c r="A160" s="77" t="s">
        <v>12</v>
      </c>
      <c r="B160" s="72" t="s">
        <v>13</v>
      </c>
      <c r="C160" s="72" t="s">
        <v>14</v>
      </c>
      <c r="D160" s="73" t="s">
        <v>324</v>
      </c>
      <c r="E160" s="74">
        <f t="shared" ref="E160:F163" si="186">E159+7</f>
        <v>42667</v>
      </c>
      <c r="F160" s="74">
        <f>F159+7</f>
        <v>42668</v>
      </c>
      <c r="G160" s="121"/>
      <c r="H160" s="141"/>
      <c r="I160" s="133"/>
      <c r="J160" s="131">
        <f>J159+7</f>
        <v>42688</v>
      </c>
      <c r="K160" s="126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78"/>
      <c r="CQ160" s="78"/>
      <c r="CR160" s="78"/>
      <c r="CS160" s="78"/>
      <c r="IE160" s="78"/>
      <c r="IF160" s="78"/>
      <c r="IG160" s="78"/>
      <c r="IH160" s="78"/>
    </row>
    <row r="161" spans="1:242" s="70" customFormat="1" ht="13.5" hidden="1" customHeight="1">
      <c r="A161" s="71" t="s">
        <v>41</v>
      </c>
      <c r="B161" s="72" t="s">
        <v>22</v>
      </c>
      <c r="C161" s="72" t="s">
        <v>42</v>
      </c>
      <c r="D161" s="73" t="s">
        <v>325</v>
      </c>
      <c r="E161" s="74">
        <f t="shared" si="186"/>
        <v>42674</v>
      </c>
      <c r="F161" s="74">
        <f t="shared" si="186"/>
        <v>42675</v>
      </c>
      <c r="G161" s="121"/>
      <c r="H161" s="141"/>
      <c r="I161" s="130"/>
      <c r="J161" s="131">
        <f t="shared" ref="J161:J162" si="187">J160+7</f>
        <v>42695</v>
      </c>
      <c r="K161" s="124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69"/>
      <c r="CH161" s="69"/>
      <c r="CI161" s="69"/>
      <c r="CJ161" s="69"/>
      <c r="CK161" s="69"/>
      <c r="CL161" s="69"/>
      <c r="CM161" s="69"/>
      <c r="CN161" s="69"/>
      <c r="CO161" s="69"/>
      <c r="CP161" s="69"/>
      <c r="CQ161" s="69"/>
      <c r="CR161" s="69"/>
      <c r="CS161" s="69"/>
      <c r="IE161" s="69"/>
      <c r="IF161" s="69"/>
      <c r="IG161" s="69"/>
      <c r="IH161" s="69"/>
    </row>
    <row r="162" spans="1:242" s="70" customFormat="1" ht="13.5" hidden="1" customHeight="1">
      <c r="A162" s="71" t="s">
        <v>43</v>
      </c>
      <c r="B162" s="72" t="s">
        <v>39</v>
      </c>
      <c r="C162" s="72" t="s">
        <v>44</v>
      </c>
      <c r="D162" s="73" t="s">
        <v>326</v>
      </c>
      <c r="E162" s="74">
        <f t="shared" si="186"/>
        <v>42681</v>
      </c>
      <c r="F162" s="74">
        <f t="shared" si="186"/>
        <v>42682</v>
      </c>
      <c r="G162" s="121"/>
      <c r="H162" s="141"/>
      <c r="I162" s="130"/>
      <c r="J162" s="131">
        <f t="shared" si="187"/>
        <v>42702</v>
      </c>
      <c r="K162" s="124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IE162" s="69"/>
      <c r="IF162" s="69"/>
      <c r="IG162" s="69"/>
      <c r="IH162" s="69"/>
    </row>
    <row r="163" spans="1:242" s="82" customFormat="1" ht="13.5" hidden="1" customHeight="1">
      <c r="A163" s="71" t="s">
        <v>45</v>
      </c>
      <c r="B163" s="72" t="s">
        <v>46</v>
      </c>
      <c r="C163" s="72" t="s">
        <v>47</v>
      </c>
      <c r="D163" s="71" t="s">
        <v>327</v>
      </c>
      <c r="E163" s="74">
        <f t="shared" si="186"/>
        <v>42688</v>
      </c>
      <c r="F163" s="74">
        <f>F162+7</f>
        <v>42689</v>
      </c>
      <c r="G163" s="121"/>
      <c r="H163" s="141"/>
      <c r="I163" s="134"/>
      <c r="J163" s="131">
        <f>J162+7</f>
        <v>42709</v>
      </c>
      <c r="K163" s="80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1"/>
      <c r="CQ163" s="81"/>
      <c r="CR163" s="81"/>
      <c r="CS163" s="81"/>
      <c r="IE163" s="81"/>
      <c r="IF163" s="81"/>
      <c r="IG163" s="81"/>
      <c r="IH163" s="81"/>
    </row>
    <row r="164" spans="1:242" s="70" customFormat="1" ht="13.5" hidden="1" customHeight="1">
      <c r="A164" s="73" t="s">
        <v>21</v>
      </c>
      <c r="B164" s="72" t="s">
        <v>22</v>
      </c>
      <c r="C164" s="72" t="s">
        <v>23</v>
      </c>
      <c r="D164" s="73" t="s">
        <v>328</v>
      </c>
      <c r="E164" s="74">
        <f t="shared" ref="E164:F164" si="188">E163+7</f>
        <v>42695</v>
      </c>
      <c r="F164" s="74">
        <f t="shared" si="188"/>
        <v>42696</v>
      </c>
      <c r="G164" s="121"/>
      <c r="H164" s="141"/>
      <c r="I164" s="130"/>
      <c r="J164" s="131">
        <f t="shared" ref="J164:J175" si="189">J163+7</f>
        <v>42716</v>
      </c>
      <c r="K164" s="68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  <c r="CA164" s="69"/>
      <c r="CB164" s="69"/>
      <c r="CC164" s="69"/>
      <c r="CD164" s="69"/>
      <c r="CE164" s="69"/>
      <c r="CF164" s="69"/>
      <c r="CG164" s="69"/>
      <c r="CH164" s="69"/>
      <c r="CI164" s="69"/>
      <c r="CJ164" s="69"/>
      <c r="CK164" s="69"/>
      <c r="CL164" s="69"/>
      <c r="CM164" s="69"/>
      <c r="CN164" s="69"/>
      <c r="CO164" s="69"/>
      <c r="CP164" s="69"/>
      <c r="CQ164" s="69"/>
      <c r="CR164" s="69"/>
      <c r="CS164" s="69"/>
      <c r="IE164" s="69"/>
      <c r="IF164" s="69"/>
      <c r="IG164" s="69"/>
      <c r="IH164" s="69"/>
    </row>
    <row r="165" spans="1:242" s="70" customFormat="1" ht="13.5" hidden="1" customHeight="1">
      <c r="A165" s="73" t="s">
        <v>24</v>
      </c>
      <c r="B165" s="73" t="s">
        <v>25</v>
      </c>
      <c r="C165" s="73" t="s">
        <v>26</v>
      </c>
      <c r="D165" s="73" t="s">
        <v>323</v>
      </c>
      <c r="E165" s="74">
        <f t="shared" ref="E165:F166" si="190">E164+7</f>
        <v>42702</v>
      </c>
      <c r="F165" s="74">
        <f t="shared" si="190"/>
        <v>42703</v>
      </c>
      <c r="G165" s="121"/>
      <c r="H165" s="141"/>
      <c r="I165" s="130"/>
      <c r="J165" s="131">
        <f t="shared" si="189"/>
        <v>42723</v>
      </c>
      <c r="K165" s="68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69"/>
      <c r="CO165" s="69"/>
      <c r="CP165" s="69"/>
      <c r="CQ165" s="69"/>
      <c r="CR165" s="69"/>
      <c r="CS165" s="69"/>
      <c r="IE165" s="69"/>
      <c r="IF165" s="69"/>
      <c r="IG165" s="69"/>
      <c r="IH165" s="69"/>
    </row>
    <row r="166" spans="1:242" s="70" customFormat="1" ht="13.5" hidden="1" customHeight="1">
      <c r="A166" s="73" t="s">
        <v>12</v>
      </c>
      <c r="B166" s="73" t="s">
        <v>28</v>
      </c>
      <c r="C166" s="73" t="s">
        <v>27</v>
      </c>
      <c r="D166" s="73" t="s">
        <v>324</v>
      </c>
      <c r="E166" s="74">
        <f t="shared" si="190"/>
        <v>42709</v>
      </c>
      <c r="F166" s="74">
        <f t="shared" si="190"/>
        <v>42710</v>
      </c>
      <c r="G166" s="121"/>
      <c r="H166" s="141"/>
      <c r="I166" s="130"/>
      <c r="J166" s="131">
        <f t="shared" si="189"/>
        <v>42730</v>
      </c>
      <c r="K166" s="68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69"/>
      <c r="CO166" s="69"/>
      <c r="CP166" s="69"/>
      <c r="CQ166" s="69"/>
      <c r="CR166" s="69"/>
      <c r="CS166" s="69"/>
      <c r="IE166" s="69"/>
      <c r="IF166" s="69"/>
      <c r="IG166" s="69"/>
      <c r="IH166" s="69"/>
    </row>
    <row r="167" spans="1:242" s="70" customFormat="1" ht="13.5" hidden="1" customHeight="1">
      <c r="A167" s="73" t="s">
        <v>41</v>
      </c>
      <c r="B167" s="83" t="s">
        <v>52</v>
      </c>
      <c r="C167" s="83" t="s">
        <v>42</v>
      </c>
      <c r="D167" s="73" t="s">
        <v>325</v>
      </c>
      <c r="E167" s="74">
        <f t="shared" ref="E167:F167" si="191">E166+7</f>
        <v>42716</v>
      </c>
      <c r="F167" s="74">
        <f t="shared" si="191"/>
        <v>42717</v>
      </c>
      <c r="G167" s="121"/>
      <c r="H167" s="141"/>
      <c r="I167" s="130"/>
      <c r="J167" s="131">
        <f t="shared" si="189"/>
        <v>42737</v>
      </c>
      <c r="K167" s="68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69"/>
      <c r="CJ167" s="69"/>
      <c r="CK167" s="69"/>
      <c r="CL167" s="69"/>
      <c r="CM167" s="69"/>
      <c r="CN167" s="69"/>
      <c r="CO167" s="69"/>
      <c r="CP167" s="69"/>
      <c r="CQ167" s="69"/>
      <c r="CR167" s="69"/>
      <c r="CS167" s="69"/>
      <c r="IE167" s="69"/>
      <c r="IF167" s="69"/>
      <c r="IG167" s="69"/>
      <c r="IH167" s="69"/>
    </row>
    <row r="168" spans="1:242" s="70" customFormat="1" ht="13.5" hidden="1" customHeight="1">
      <c r="A168" s="73" t="s">
        <v>43</v>
      </c>
      <c r="B168" s="83" t="s">
        <v>53</v>
      </c>
      <c r="C168" s="83" t="s">
        <v>44</v>
      </c>
      <c r="D168" s="73" t="s">
        <v>326</v>
      </c>
      <c r="E168" s="74">
        <f t="shared" ref="E168:F168" si="192">E167+7</f>
        <v>42723</v>
      </c>
      <c r="F168" s="74">
        <f t="shared" si="192"/>
        <v>42724</v>
      </c>
      <c r="G168" s="121"/>
      <c r="H168" s="141"/>
      <c r="I168" s="130"/>
      <c r="J168" s="131">
        <f t="shared" si="189"/>
        <v>42744</v>
      </c>
      <c r="K168" s="68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69"/>
      <c r="CJ168" s="69"/>
      <c r="CK168" s="69"/>
      <c r="CL168" s="69"/>
      <c r="CM168" s="69"/>
      <c r="CN168" s="69"/>
      <c r="CO168" s="69"/>
      <c r="CP168" s="69"/>
      <c r="CQ168" s="69"/>
      <c r="CR168" s="69"/>
      <c r="CS168" s="69"/>
      <c r="IE168" s="69"/>
      <c r="IF168" s="69"/>
      <c r="IG168" s="69"/>
      <c r="IH168" s="69"/>
    </row>
    <row r="169" spans="1:242" s="70" customFormat="1" ht="13.5" hidden="1" customHeight="1">
      <c r="A169" s="73" t="s">
        <v>45</v>
      </c>
      <c r="B169" s="83" t="s">
        <v>54</v>
      </c>
      <c r="C169" s="83" t="s">
        <v>47</v>
      </c>
      <c r="D169" s="73" t="s">
        <v>327</v>
      </c>
      <c r="E169" s="74">
        <f t="shared" ref="E169:F173" si="193">E168+7</f>
        <v>42730</v>
      </c>
      <c r="F169" s="74">
        <f t="shared" si="193"/>
        <v>42731</v>
      </c>
      <c r="G169" s="121"/>
      <c r="H169" s="141"/>
      <c r="I169" s="130"/>
      <c r="J169" s="131">
        <f t="shared" si="189"/>
        <v>42751</v>
      </c>
      <c r="K169" s="68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69"/>
      <c r="CH169" s="69"/>
      <c r="CI169" s="69"/>
      <c r="CJ169" s="69"/>
      <c r="CK169" s="69"/>
      <c r="CL169" s="69"/>
      <c r="CM169" s="69"/>
      <c r="CN169" s="69"/>
      <c r="CO169" s="69"/>
      <c r="CP169" s="69"/>
      <c r="CQ169" s="69"/>
      <c r="CR169" s="69"/>
      <c r="CS169" s="69"/>
      <c r="IE169" s="69"/>
      <c r="IF169" s="69"/>
      <c r="IG169" s="69"/>
      <c r="IH169" s="69"/>
    </row>
    <row r="170" spans="1:242" s="70" customFormat="1" ht="12.75" hidden="1" customHeight="1">
      <c r="A170" s="73" t="s">
        <v>41</v>
      </c>
      <c r="B170" s="83" t="s">
        <v>56</v>
      </c>
      <c r="C170" s="83" t="s">
        <v>42</v>
      </c>
      <c r="D170" s="73" t="s">
        <v>325</v>
      </c>
      <c r="E170" s="74">
        <f t="shared" si="193"/>
        <v>42737</v>
      </c>
      <c r="F170" s="74">
        <f t="shared" si="193"/>
        <v>42738</v>
      </c>
      <c r="G170" s="121"/>
      <c r="H170" s="141"/>
      <c r="I170" s="130"/>
      <c r="J170" s="131">
        <f t="shared" si="189"/>
        <v>42758</v>
      </c>
      <c r="K170" s="68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69"/>
      <c r="CM170" s="69"/>
      <c r="CN170" s="69"/>
      <c r="CO170" s="69"/>
      <c r="CP170" s="69"/>
      <c r="CQ170" s="69"/>
      <c r="CR170" s="69"/>
      <c r="CS170" s="69"/>
      <c r="IE170" s="69"/>
      <c r="IF170" s="69"/>
      <c r="IG170" s="69"/>
      <c r="IH170" s="69"/>
    </row>
    <row r="171" spans="1:242" s="70" customFormat="1" ht="12.75" hidden="1" customHeight="1">
      <c r="A171" s="73" t="s">
        <v>41</v>
      </c>
      <c r="B171" s="83" t="s">
        <v>56</v>
      </c>
      <c r="C171" s="83" t="s">
        <v>42</v>
      </c>
      <c r="D171" s="73" t="s">
        <v>325</v>
      </c>
      <c r="E171" s="74">
        <f t="shared" si="193"/>
        <v>42744</v>
      </c>
      <c r="F171" s="74">
        <f t="shared" si="193"/>
        <v>42745</v>
      </c>
      <c r="G171" s="121"/>
      <c r="H171" s="141"/>
      <c r="I171" s="130"/>
      <c r="J171" s="131">
        <f t="shared" si="189"/>
        <v>42765</v>
      </c>
      <c r="K171" s="68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  <c r="BW171" s="69"/>
      <c r="BX171" s="69"/>
      <c r="BY171" s="69"/>
      <c r="BZ171" s="69"/>
      <c r="CA171" s="69"/>
      <c r="CB171" s="69"/>
      <c r="CC171" s="69"/>
      <c r="CD171" s="69"/>
      <c r="CE171" s="69"/>
      <c r="CF171" s="69"/>
      <c r="CG171" s="69"/>
      <c r="CH171" s="69"/>
      <c r="CI171" s="69"/>
      <c r="CJ171" s="69"/>
      <c r="CK171" s="69"/>
      <c r="CL171" s="69"/>
      <c r="CM171" s="69"/>
      <c r="CN171" s="69"/>
      <c r="CO171" s="69"/>
      <c r="CP171" s="69"/>
      <c r="CQ171" s="69"/>
      <c r="CR171" s="69"/>
      <c r="CS171" s="69"/>
      <c r="IE171" s="69"/>
      <c r="IF171" s="69"/>
      <c r="IG171" s="69"/>
      <c r="IH171" s="69"/>
    </row>
    <row r="172" spans="1:242" s="70" customFormat="1" ht="12.75" hidden="1" customHeight="1">
      <c r="A172" s="73" t="s">
        <v>41</v>
      </c>
      <c r="B172" s="83" t="s">
        <v>56</v>
      </c>
      <c r="C172" s="83" t="s">
        <v>42</v>
      </c>
      <c r="D172" s="73" t="s">
        <v>325</v>
      </c>
      <c r="E172" s="74">
        <f t="shared" si="193"/>
        <v>42751</v>
      </c>
      <c r="F172" s="74">
        <f t="shared" si="193"/>
        <v>42752</v>
      </c>
      <c r="G172" s="121"/>
      <c r="H172" s="141"/>
      <c r="I172" s="130"/>
      <c r="J172" s="131">
        <f t="shared" si="189"/>
        <v>42772</v>
      </c>
      <c r="K172" s="68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  <c r="CA172" s="69"/>
      <c r="CB172" s="69"/>
      <c r="CC172" s="69"/>
      <c r="CD172" s="69"/>
      <c r="CE172" s="69"/>
      <c r="CF172" s="69"/>
      <c r="CG172" s="69"/>
      <c r="CH172" s="69"/>
      <c r="CI172" s="69"/>
      <c r="CJ172" s="69"/>
      <c r="CK172" s="69"/>
      <c r="CL172" s="69"/>
      <c r="CM172" s="69"/>
      <c r="CN172" s="69"/>
      <c r="CO172" s="69"/>
      <c r="CP172" s="69"/>
      <c r="CQ172" s="69"/>
      <c r="CR172" s="69"/>
      <c r="CS172" s="69"/>
      <c r="IE172" s="69"/>
      <c r="IF172" s="69"/>
      <c r="IG172" s="69"/>
      <c r="IH172" s="69"/>
    </row>
    <row r="173" spans="1:242" s="70" customFormat="1" ht="12.75" hidden="1" customHeight="1">
      <c r="A173" s="73" t="s">
        <v>41</v>
      </c>
      <c r="B173" s="83" t="s">
        <v>56</v>
      </c>
      <c r="C173" s="83" t="s">
        <v>42</v>
      </c>
      <c r="D173" s="73" t="s">
        <v>325</v>
      </c>
      <c r="E173" s="74">
        <f t="shared" si="193"/>
        <v>42758</v>
      </c>
      <c r="F173" s="74">
        <f t="shared" si="193"/>
        <v>42759</v>
      </c>
      <c r="G173" s="121"/>
      <c r="H173" s="141"/>
      <c r="I173" s="130"/>
      <c r="J173" s="131">
        <f t="shared" si="189"/>
        <v>42779</v>
      </c>
      <c r="K173" s="68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  <c r="CA173" s="69"/>
      <c r="CB173" s="69"/>
      <c r="CC173" s="69"/>
      <c r="CD173" s="69"/>
      <c r="CE173" s="69"/>
      <c r="CF173" s="69"/>
      <c r="CG173" s="69"/>
      <c r="CH173" s="69"/>
      <c r="CI173" s="69"/>
      <c r="CJ173" s="69"/>
      <c r="CK173" s="69"/>
      <c r="CL173" s="69"/>
      <c r="CM173" s="69"/>
      <c r="CN173" s="69"/>
      <c r="CO173" s="69"/>
      <c r="CP173" s="69"/>
      <c r="CQ173" s="69"/>
      <c r="CR173" s="69"/>
      <c r="CS173" s="69"/>
      <c r="IE173" s="69"/>
      <c r="IF173" s="69"/>
      <c r="IG173" s="69"/>
      <c r="IH173" s="69"/>
    </row>
    <row r="174" spans="1:242" s="70" customFormat="1" ht="12.75" hidden="1" customHeight="1">
      <c r="A174" s="73" t="s">
        <v>41</v>
      </c>
      <c r="B174" s="83" t="s">
        <v>56</v>
      </c>
      <c r="C174" s="83" t="s">
        <v>42</v>
      </c>
      <c r="D174" s="73" t="s">
        <v>325</v>
      </c>
      <c r="E174" s="74">
        <f t="shared" ref="E174" si="194">E173+7</f>
        <v>42765</v>
      </c>
      <c r="F174" s="74">
        <f t="shared" ref="F174" si="195">F173+7</f>
        <v>42766</v>
      </c>
      <c r="G174" s="121"/>
      <c r="H174" s="141"/>
      <c r="I174" s="130"/>
      <c r="J174" s="131">
        <f t="shared" si="189"/>
        <v>42786</v>
      </c>
      <c r="K174" s="68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69"/>
      <c r="CP174" s="69"/>
      <c r="CQ174" s="69"/>
      <c r="CR174" s="69"/>
      <c r="CS174" s="69"/>
      <c r="IE174" s="69"/>
      <c r="IF174" s="69"/>
      <c r="IG174" s="69"/>
      <c r="IH174" s="69"/>
    </row>
    <row r="175" spans="1:242" s="70" customFormat="1" ht="2.25" hidden="1" customHeight="1">
      <c r="A175" s="73" t="s">
        <v>43</v>
      </c>
      <c r="B175" s="83" t="s">
        <v>56</v>
      </c>
      <c r="C175" s="83" t="s">
        <v>44</v>
      </c>
      <c r="D175" s="73" t="s">
        <v>326</v>
      </c>
      <c r="E175" s="74">
        <f t="shared" ref="E175" si="196">E174+7</f>
        <v>42772</v>
      </c>
      <c r="F175" s="74">
        <f t="shared" ref="F175" si="197">F174+7</f>
        <v>42773</v>
      </c>
      <c r="G175" s="121"/>
      <c r="H175" s="141"/>
      <c r="I175" s="130"/>
      <c r="J175" s="131">
        <f t="shared" si="189"/>
        <v>42793</v>
      </c>
      <c r="K175" s="68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69"/>
      <c r="BX175" s="69"/>
      <c r="BY175" s="69"/>
      <c r="BZ175" s="69"/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69"/>
      <c r="CL175" s="69"/>
      <c r="CM175" s="69"/>
      <c r="CN175" s="69"/>
      <c r="CO175" s="69"/>
      <c r="CP175" s="69"/>
      <c r="CQ175" s="69"/>
      <c r="CR175" s="69"/>
      <c r="CS175" s="69"/>
      <c r="IE175" s="69"/>
      <c r="IF175" s="69"/>
      <c r="IG175" s="69"/>
      <c r="IH175" s="69"/>
    </row>
    <row r="176" spans="1:242" s="70" customFormat="1" ht="0.75" hidden="1" customHeight="1">
      <c r="A176" s="73" t="s">
        <v>45</v>
      </c>
      <c r="B176" s="83" t="s">
        <v>59</v>
      </c>
      <c r="C176" s="83" t="s">
        <v>47</v>
      </c>
      <c r="D176" s="73" t="s">
        <v>327</v>
      </c>
      <c r="E176" s="74">
        <f>E174+7</f>
        <v>42772</v>
      </c>
      <c r="F176" s="74">
        <f>F175</f>
        <v>42773</v>
      </c>
      <c r="G176" s="121"/>
      <c r="H176" s="141"/>
      <c r="I176" s="130"/>
      <c r="J176" s="131">
        <f>J175</f>
        <v>42793</v>
      </c>
      <c r="K176" s="68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69"/>
      <c r="BS176" s="69"/>
      <c r="BT176" s="69"/>
      <c r="BU176" s="69"/>
      <c r="BV176" s="69"/>
      <c r="BW176" s="69"/>
      <c r="BX176" s="69"/>
      <c r="BY176" s="69"/>
      <c r="BZ176" s="69"/>
      <c r="CA176" s="69"/>
      <c r="CB176" s="69"/>
      <c r="CC176" s="69"/>
      <c r="CD176" s="69"/>
      <c r="CE176" s="69"/>
      <c r="CF176" s="69"/>
      <c r="CG176" s="69"/>
      <c r="CH176" s="69"/>
      <c r="CI176" s="69"/>
      <c r="CJ176" s="69"/>
      <c r="CK176" s="69"/>
      <c r="CL176" s="69"/>
      <c r="CM176" s="69"/>
      <c r="CN176" s="69"/>
      <c r="CO176" s="69"/>
      <c r="CP176" s="69"/>
      <c r="CQ176" s="69"/>
      <c r="CR176" s="69"/>
      <c r="CS176" s="69"/>
      <c r="IE176" s="69"/>
      <c r="IF176" s="69"/>
      <c r="IG176" s="69"/>
      <c r="IH176" s="69"/>
    </row>
    <row r="177" spans="1:242" s="70" customFormat="1" ht="13.5" hidden="1" customHeight="1">
      <c r="A177" s="73" t="s">
        <v>21</v>
      </c>
      <c r="B177" s="83" t="s">
        <v>56</v>
      </c>
      <c r="C177" s="83" t="s">
        <v>23</v>
      </c>
      <c r="D177" s="73" t="s">
        <v>328</v>
      </c>
      <c r="E177" s="74">
        <f t="shared" ref="E177" si="198">E175+7</f>
        <v>42779</v>
      </c>
      <c r="F177" s="74">
        <f>F176+7</f>
        <v>42780</v>
      </c>
      <c r="G177" s="121"/>
      <c r="H177" s="141"/>
      <c r="I177" s="130"/>
      <c r="J177" s="131">
        <f t="shared" ref="J177:J179" si="199">J176+7</f>
        <v>42800</v>
      </c>
      <c r="K177" s="68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  <c r="BV177" s="69"/>
      <c r="BW177" s="69"/>
      <c r="BX177" s="69"/>
      <c r="BY177" s="69"/>
      <c r="BZ177" s="69"/>
      <c r="CA177" s="69"/>
      <c r="CB177" s="69"/>
      <c r="CC177" s="69"/>
      <c r="CD177" s="69"/>
      <c r="CE177" s="69"/>
      <c r="CF177" s="69"/>
      <c r="CG177" s="69"/>
      <c r="CH177" s="69"/>
      <c r="CI177" s="69"/>
      <c r="CJ177" s="69"/>
      <c r="CK177" s="69"/>
      <c r="CL177" s="69"/>
      <c r="CM177" s="69"/>
      <c r="CN177" s="69"/>
      <c r="CO177" s="69"/>
      <c r="CP177" s="69"/>
      <c r="CQ177" s="69"/>
      <c r="CR177" s="69"/>
      <c r="CS177" s="69"/>
      <c r="IE177" s="69"/>
      <c r="IF177" s="69"/>
      <c r="IG177" s="69"/>
      <c r="IH177" s="69"/>
    </row>
    <row r="178" spans="1:242" s="70" customFormat="1" ht="13.5" hidden="1" customHeight="1">
      <c r="A178" s="73" t="s">
        <v>24</v>
      </c>
      <c r="B178" s="83" t="s">
        <v>65</v>
      </c>
      <c r="C178" s="83" t="s">
        <v>40</v>
      </c>
      <c r="D178" s="73" t="s">
        <v>323</v>
      </c>
      <c r="E178" s="74">
        <f>E177+7</f>
        <v>42786</v>
      </c>
      <c r="F178" s="74">
        <f>F177+7</f>
        <v>42787</v>
      </c>
      <c r="G178" s="121"/>
      <c r="H178" s="141"/>
      <c r="I178" s="130"/>
      <c r="J178" s="131">
        <f t="shared" si="199"/>
        <v>42807</v>
      </c>
      <c r="K178" s="68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69"/>
      <c r="BZ178" s="69"/>
      <c r="CA178" s="69"/>
      <c r="CB178" s="69"/>
      <c r="CC178" s="69"/>
      <c r="CD178" s="69"/>
      <c r="CE178" s="69"/>
      <c r="CF178" s="69"/>
      <c r="CG178" s="69"/>
      <c r="CH178" s="69"/>
      <c r="CI178" s="69"/>
      <c r="CJ178" s="69"/>
      <c r="CK178" s="69"/>
      <c r="CL178" s="69"/>
      <c r="CM178" s="69"/>
      <c r="CN178" s="69"/>
      <c r="CO178" s="69"/>
      <c r="CP178" s="69"/>
      <c r="CQ178" s="69"/>
      <c r="CR178" s="69"/>
      <c r="CS178" s="69"/>
      <c r="IE178" s="69"/>
      <c r="IF178" s="69"/>
      <c r="IG178" s="69"/>
      <c r="IH178" s="69"/>
    </row>
    <row r="179" spans="1:242" s="70" customFormat="1" ht="1.5" hidden="1" customHeight="1">
      <c r="A179" s="73" t="s">
        <v>12</v>
      </c>
      <c r="B179" s="83" t="s">
        <v>67</v>
      </c>
      <c r="C179" s="83" t="s">
        <v>14</v>
      </c>
      <c r="D179" s="73" t="s">
        <v>324</v>
      </c>
      <c r="E179" s="74">
        <f>E178+7</f>
        <v>42793</v>
      </c>
      <c r="F179" s="74">
        <f>F178+7</f>
        <v>42794</v>
      </c>
      <c r="G179" s="121"/>
      <c r="H179" s="141"/>
      <c r="I179" s="130"/>
      <c r="J179" s="131">
        <f t="shared" si="199"/>
        <v>42814</v>
      </c>
      <c r="K179" s="68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69"/>
      <c r="CG179" s="69"/>
      <c r="CH179" s="69"/>
      <c r="CI179" s="69"/>
      <c r="CJ179" s="69"/>
      <c r="CK179" s="69"/>
      <c r="CL179" s="69"/>
      <c r="CM179" s="69"/>
      <c r="CN179" s="69"/>
      <c r="CO179" s="69"/>
      <c r="CP179" s="69"/>
      <c r="CQ179" s="69"/>
      <c r="CR179" s="69"/>
      <c r="CS179" s="69"/>
      <c r="IE179" s="69"/>
      <c r="IF179" s="69"/>
      <c r="IG179" s="69"/>
      <c r="IH179" s="69"/>
    </row>
    <row r="180" spans="1:242" s="70" customFormat="1" ht="0.75" hidden="1" customHeight="1">
      <c r="A180" s="73"/>
      <c r="B180" s="83"/>
      <c r="C180" s="83"/>
      <c r="D180" s="73"/>
      <c r="E180" s="74"/>
      <c r="F180" s="74"/>
      <c r="G180" s="121"/>
      <c r="H180" s="141"/>
      <c r="I180" s="130"/>
      <c r="J180" s="131"/>
      <c r="K180" s="68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  <c r="CA180" s="69"/>
      <c r="CB180" s="69"/>
      <c r="CC180" s="69"/>
      <c r="CD180" s="69"/>
      <c r="CE180" s="69"/>
      <c r="CF180" s="69"/>
      <c r="CG180" s="69"/>
      <c r="CH180" s="69"/>
      <c r="CI180" s="69"/>
      <c r="CJ180" s="69"/>
      <c r="CK180" s="69"/>
      <c r="CL180" s="69"/>
      <c r="CM180" s="69"/>
      <c r="CN180" s="69"/>
      <c r="CO180" s="69"/>
      <c r="CP180" s="69"/>
      <c r="CQ180" s="69"/>
      <c r="CR180" s="69"/>
      <c r="CS180" s="69"/>
      <c r="IE180" s="69"/>
      <c r="IF180" s="69"/>
      <c r="IG180" s="69"/>
      <c r="IH180" s="69"/>
    </row>
    <row r="181" spans="1:242" s="70" customFormat="1" ht="1.5" hidden="1" customHeight="1">
      <c r="A181" s="73"/>
      <c r="B181" s="83"/>
      <c r="C181" s="83"/>
      <c r="D181" s="73"/>
      <c r="E181" s="74"/>
      <c r="F181" s="74"/>
      <c r="G181" s="121"/>
      <c r="H181" s="141"/>
      <c r="I181" s="130"/>
      <c r="J181" s="131"/>
      <c r="K181" s="68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  <c r="CA181" s="69"/>
      <c r="CB181" s="69"/>
      <c r="CC181" s="69"/>
      <c r="CD181" s="69"/>
      <c r="CE181" s="69"/>
      <c r="CF181" s="69"/>
      <c r="CG181" s="69"/>
      <c r="CH181" s="69"/>
      <c r="CI181" s="69"/>
      <c r="CJ181" s="69"/>
      <c r="CK181" s="69"/>
      <c r="CL181" s="69"/>
      <c r="CM181" s="69"/>
      <c r="CN181" s="69"/>
      <c r="CO181" s="69"/>
      <c r="CP181" s="69"/>
      <c r="CQ181" s="69"/>
      <c r="CR181" s="69"/>
      <c r="CS181" s="69"/>
      <c r="IE181" s="69"/>
      <c r="IF181" s="69"/>
      <c r="IG181" s="69"/>
      <c r="IH181" s="69"/>
    </row>
    <row r="182" spans="1:242" s="70" customFormat="1" ht="15" hidden="1" customHeight="1">
      <c r="A182" s="73" t="s">
        <v>74</v>
      </c>
      <c r="B182" s="83" t="s">
        <v>56</v>
      </c>
      <c r="C182" s="83" t="s">
        <v>75</v>
      </c>
      <c r="D182" s="73" t="s">
        <v>329</v>
      </c>
      <c r="E182" s="74">
        <v>42800</v>
      </c>
      <c r="F182" s="74">
        <v>42801</v>
      </c>
      <c r="G182" s="121"/>
      <c r="H182" s="141"/>
      <c r="I182" s="130"/>
      <c r="J182" s="131">
        <v>42821</v>
      </c>
      <c r="K182" s="68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69"/>
      <c r="BU182" s="69"/>
      <c r="BV182" s="69"/>
      <c r="BW182" s="69"/>
      <c r="BX182" s="69"/>
      <c r="BY182" s="69"/>
      <c r="BZ182" s="69"/>
      <c r="CA182" s="69"/>
      <c r="CB182" s="69"/>
      <c r="CC182" s="69"/>
      <c r="CD182" s="69"/>
      <c r="CE182" s="69"/>
      <c r="CF182" s="69"/>
      <c r="CG182" s="69"/>
      <c r="CH182" s="69"/>
      <c r="CI182" s="69"/>
      <c r="CJ182" s="69"/>
      <c r="CK182" s="69"/>
      <c r="CL182" s="69"/>
      <c r="CM182" s="69"/>
      <c r="CN182" s="69"/>
      <c r="CO182" s="69"/>
      <c r="CP182" s="69"/>
      <c r="CQ182" s="69"/>
      <c r="CR182" s="69"/>
      <c r="CS182" s="69"/>
      <c r="IE182" s="69"/>
      <c r="IF182" s="69"/>
      <c r="IG182" s="69"/>
      <c r="IH182" s="69"/>
    </row>
    <row r="183" spans="1:242" s="70" customFormat="1" ht="13.5" hidden="1" customHeight="1">
      <c r="A183" s="73" t="s">
        <v>76</v>
      </c>
      <c r="B183" s="83" t="s">
        <v>65</v>
      </c>
      <c r="C183" s="83" t="s">
        <v>42</v>
      </c>
      <c r="D183" s="73" t="s">
        <v>325</v>
      </c>
      <c r="E183" s="74">
        <f>E182+7</f>
        <v>42807</v>
      </c>
      <c r="F183" s="74">
        <f>F182+7</f>
        <v>42808</v>
      </c>
      <c r="G183" s="121"/>
      <c r="H183" s="141"/>
      <c r="I183" s="130"/>
      <c r="J183" s="131">
        <f>J182+7</f>
        <v>42828</v>
      </c>
      <c r="K183" s="68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69"/>
      <c r="CJ183" s="69"/>
      <c r="CK183" s="69"/>
      <c r="CL183" s="69"/>
      <c r="CM183" s="69"/>
      <c r="CN183" s="69"/>
      <c r="CO183" s="69"/>
      <c r="CP183" s="69"/>
      <c r="CQ183" s="69"/>
      <c r="CR183" s="69"/>
      <c r="CS183" s="69"/>
      <c r="IE183" s="69"/>
      <c r="IF183" s="69"/>
      <c r="IG183" s="69"/>
      <c r="IH183" s="69"/>
    </row>
    <row r="184" spans="1:242" s="70" customFormat="1" ht="13.5" hidden="1" customHeight="1">
      <c r="A184" s="73" t="s">
        <v>77</v>
      </c>
      <c r="B184" s="83" t="s">
        <v>78</v>
      </c>
      <c r="C184" s="83" t="s">
        <v>47</v>
      </c>
      <c r="D184" s="73" t="s">
        <v>327</v>
      </c>
      <c r="E184" s="74">
        <f t="shared" ref="E184:E232" si="200">E183+7</f>
        <v>42814</v>
      </c>
      <c r="F184" s="74">
        <f t="shared" ref="F184:F232" si="201">F183+7</f>
        <v>42815</v>
      </c>
      <c r="G184" s="121"/>
      <c r="H184" s="141"/>
      <c r="I184" s="130"/>
      <c r="J184" s="131">
        <f t="shared" ref="J184:J228" si="202">J183+7</f>
        <v>42835</v>
      </c>
      <c r="K184" s="68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  <c r="BW184" s="69"/>
      <c r="BX184" s="69"/>
      <c r="BY184" s="69"/>
      <c r="BZ184" s="69"/>
      <c r="CA184" s="69"/>
      <c r="CB184" s="69"/>
      <c r="CC184" s="69"/>
      <c r="CD184" s="69"/>
      <c r="CE184" s="69"/>
      <c r="CF184" s="69"/>
      <c r="CG184" s="69"/>
      <c r="CH184" s="69"/>
      <c r="CI184" s="69"/>
      <c r="CJ184" s="69"/>
      <c r="CK184" s="69"/>
      <c r="CL184" s="69"/>
      <c r="CM184" s="69"/>
      <c r="CN184" s="69"/>
      <c r="CO184" s="69"/>
      <c r="CP184" s="69"/>
      <c r="CQ184" s="69"/>
      <c r="CR184" s="69"/>
      <c r="CS184" s="69"/>
      <c r="IE184" s="69"/>
      <c r="IF184" s="69"/>
      <c r="IG184" s="69"/>
      <c r="IH184" s="69"/>
    </row>
    <row r="185" spans="1:242" s="70" customFormat="1" ht="13.5" hidden="1" customHeight="1">
      <c r="A185" s="73" t="s">
        <v>21</v>
      </c>
      <c r="B185" s="83" t="s">
        <v>65</v>
      </c>
      <c r="C185" s="83" t="s">
        <v>23</v>
      </c>
      <c r="D185" s="73" t="s">
        <v>328</v>
      </c>
      <c r="E185" s="74">
        <f t="shared" si="200"/>
        <v>42821</v>
      </c>
      <c r="F185" s="74">
        <f t="shared" si="201"/>
        <v>42822</v>
      </c>
      <c r="G185" s="121"/>
      <c r="H185" s="141"/>
      <c r="I185" s="130"/>
      <c r="J185" s="131">
        <f t="shared" si="202"/>
        <v>42842</v>
      </c>
      <c r="K185" s="68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  <c r="BW185" s="69"/>
      <c r="BX185" s="69"/>
      <c r="BY185" s="69"/>
      <c r="BZ185" s="69"/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69"/>
      <c r="CM185" s="69"/>
      <c r="CN185" s="69"/>
      <c r="CO185" s="69"/>
      <c r="CP185" s="69"/>
      <c r="CQ185" s="69"/>
      <c r="CR185" s="69"/>
      <c r="CS185" s="69"/>
      <c r="IE185" s="69"/>
      <c r="IF185" s="69"/>
      <c r="IG185" s="69"/>
      <c r="IH185" s="69"/>
    </row>
    <row r="186" spans="1:242" s="70" customFormat="1" ht="13.5" hidden="1" customHeight="1">
      <c r="A186" s="73" t="s">
        <v>24</v>
      </c>
      <c r="B186" s="83" t="s">
        <v>63</v>
      </c>
      <c r="C186" s="83" t="s">
        <v>79</v>
      </c>
      <c r="D186" s="73" t="s">
        <v>323</v>
      </c>
      <c r="E186" s="74">
        <f t="shared" si="200"/>
        <v>42828</v>
      </c>
      <c r="F186" s="74">
        <f t="shared" si="201"/>
        <v>42829</v>
      </c>
      <c r="G186" s="121"/>
      <c r="H186" s="141"/>
      <c r="I186" s="130"/>
      <c r="J186" s="131">
        <f t="shared" si="202"/>
        <v>42849</v>
      </c>
      <c r="K186" s="68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  <c r="AV186" s="69"/>
      <c r="AW186" s="69"/>
      <c r="AX186" s="69"/>
      <c r="AY186" s="69"/>
      <c r="AZ186" s="69"/>
      <c r="BA186" s="69"/>
      <c r="BB186" s="69"/>
      <c r="BC186" s="69"/>
      <c r="BD186" s="69"/>
      <c r="BE186" s="69"/>
      <c r="BF186" s="69"/>
      <c r="BG186" s="69"/>
      <c r="BH186" s="69"/>
      <c r="BI186" s="69"/>
      <c r="BJ186" s="69"/>
      <c r="BK186" s="69"/>
      <c r="BL186" s="69"/>
      <c r="BM186" s="69"/>
      <c r="BN186" s="69"/>
      <c r="BO186" s="69"/>
      <c r="BP186" s="69"/>
      <c r="BQ186" s="69"/>
      <c r="BR186" s="69"/>
      <c r="BS186" s="69"/>
      <c r="BT186" s="69"/>
      <c r="BU186" s="69"/>
      <c r="BV186" s="69"/>
      <c r="BW186" s="69"/>
      <c r="BX186" s="69"/>
      <c r="BY186" s="69"/>
      <c r="BZ186" s="69"/>
      <c r="CA186" s="69"/>
      <c r="CB186" s="69"/>
      <c r="CC186" s="69"/>
      <c r="CD186" s="69"/>
      <c r="CE186" s="69"/>
      <c r="CF186" s="69"/>
      <c r="CG186" s="69"/>
      <c r="CH186" s="69"/>
      <c r="CI186" s="69"/>
      <c r="CJ186" s="69"/>
      <c r="CK186" s="69"/>
      <c r="CL186" s="69"/>
      <c r="CM186" s="69"/>
      <c r="CN186" s="69"/>
      <c r="CO186" s="69"/>
      <c r="CP186" s="69"/>
      <c r="CQ186" s="69"/>
      <c r="CR186" s="69"/>
      <c r="CS186" s="69"/>
      <c r="IE186" s="69"/>
      <c r="IF186" s="69"/>
      <c r="IG186" s="69"/>
      <c r="IH186" s="69"/>
    </row>
    <row r="187" spans="1:242" s="70" customFormat="1" ht="13.5" hidden="1" customHeight="1">
      <c r="A187" s="73" t="s">
        <v>83</v>
      </c>
      <c r="B187" s="83" t="s">
        <v>84</v>
      </c>
      <c r="C187" s="83" t="s">
        <v>85</v>
      </c>
      <c r="D187" s="73" t="s">
        <v>330</v>
      </c>
      <c r="E187" s="74">
        <f t="shared" si="200"/>
        <v>42835</v>
      </c>
      <c r="F187" s="74">
        <f t="shared" si="201"/>
        <v>42836</v>
      </c>
      <c r="G187" s="121"/>
      <c r="H187" s="141"/>
      <c r="I187" s="130"/>
      <c r="J187" s="131">
        <f t="shared" si="202"/>
        <v>42856</v>
      </c>
      <c r="K187" s="68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  <c r="AV187" s="69"/>
      <c r="AW187" s="69"/>
      <c r="AX187" s="69"/>
      <c r="AY187" s="69"/>
      <c r="AZ187" s="69"/>
      <c r="BA187" s="69"/>
      <c r="BB187" s="69"/>
      <c r="BC187" s="69"/>
      <c r="BD187" s="69"/>
      <c r="BE187" s="69"/>
      <c r="BF187" s="69"/>
      <c r="BG187" s="69"/>
      <c r="BH187" s="69"/>
      <c r="BI187" s="69"/>
      <c r="BJ187" s="69"/>
      <c r="BK187" s="69"/>
      <c r="BL187" s="69"/>
      <c r="BM187" s="69"/>
      <c r="BN187" s="69"/>
      <c r="BO187" s="69"/>
      <c r="BP187" s="69"/>
      <c r="BQ187" s="69"/>
      <c r="BR187" s="69"/>
      <c r="BS187" s="69"/>
      <c r="BT187" s="69"/>
      <c r="BU187" s="69"/>
      <c r="BV187" s="69"/>
      <c r="BW187" s="69"/>
      <c r="BX187" s="69"/>
      <c r="BY187" s="69"/>
      <c r="BZ187" s="69"/>
      <c r="CA187" s="69"/>
      <c r="CB187" s="69"/>
      <c r="CC187" s="69"/>
      <c r="CD187" s="69"/>
      <c r="CE187" s="69"/>
      <c r="CF187" s="69"/>
      <c r="CG187" s="69"/>
      <c r="CH187" s="69"/>
      <c r="CI187" s="69"/>
      <c r="CJ187" s="69"/>
      <c r="CK187" s="69"/>
      <c r="CL187" s="69"/>
      <c r="CM187" s="69"/>
      <c r="CN187" s="69"/>
      <c r="CO187" s="69"/>
      <c r="CP187" s="69"/>
      <c r="CQ187" s="69"/>
      <c r="CR187" s="69"/>
      <c r="CS187" s="69"/>
      <c r="IE187" s="69"/>
      <c r="IF187" s="69"/>
      <c r="IG187" s="69"/>
      <c r="IH187" s="69"/>
    </row>
    <row r="188" spans="1:242" s="70" customFormat="1" ht="13.5" hidden="1" customHeight="1">
      <c r="A188" s="73" t="s">
        <v>74</v>
      </c>
      <c r="B188" s="83" t="s">
        <v>65</v>
      </c>
      <c r="C188" s="83" t="s">
        <v>75</v>
      </c>
      <c r="D188" s="73" t="s">
        <v>329</v>
      </c>
      <c r="E188" s="74">
        <f t="shared" si="200"/>
        <v>42842</v>
      </c>
      <c r="F188" s="74">
        <f t="shared" si="201"/>
        <v>42843</v>
      </c>
      <c r="G188" s="121"/>
      <c r="H188" s="141"/>
      <c r="I188" s="130"/>
      <c r="J188" s="131">
        <f t="shared" si="202"/>
        <v>42863</v>
      </c>
      <c r="K188" s="68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69"/>
      <c r="BG188" s="69"/>
      <c r="BH188" s="69"/>
      <c r="BI188" s="69"/>
      <c r="BJ188" s="69"/>
      <c r="BK188" s="69"/>
      <c r="BL188" s="69"/>
      <c r="BM188" s="69"/>
      <c r="BN188" s="69"/>
      <c r="BO188" s="69"/>
      <c r="BP188" s="69"/>
      <c r="BQ188" s="69"/>
      <c r="BR188" s="69"/>
      <c r="BS188" s="69"/>
      <c r="BT188" s="69"/>
      <c r="BU188" s="69"/>
      <c r="BV188" s="69"/>
      <c r="BW188" s="69"/>
      <c r="BX188" s="69"/>
      <c r="BY188" s="69"/>
      <c r="BZ188" s="69"/>
      <c r="CA188" s="69"/>
      <c r="CB188" s="69"/>
      <c r="CC188" s="69"/>
      <c r="CD188" s="69"/>
      <c r="CE188" s="69"/>
      <c r="CF188" s="69"/>
      <c r="CG188" s="69"/>
      <c r="CH188" s="69"/>
      <c r="CI188" s="69"/>
      <c r="CJ188" s="69"/>
      <c r="CK188" s="69"/>
      <c r="CL188" s="69"/>
      <c r="CM188" s="69"/>
      <c r="CN188" s="69"/>
      <c r="CO188" s="69"/>
      <c r="CP188" s="69"/>
      <c r="CQ188" s="69"/>
      <c r="CR188" s="69"/>
      <c r="CS188" s="69"/>
      <c r="IE188" s="69"/>
      <c r="IF188" s="69"/>
      <c r="IG188" s="69"/>
      <c r="IH188" s="69"/>
    </row>
    <row r="189" spans="1:242" s="70" customFormat="1" ht="13.5" hidden="1" customHeight="1">
      <c r="A189" s="73" t="s">
        <v>76</v>
      </c>
      <c r="B189" s="83" t="s">
        <v>63</v>
      </c>
      <c r="C189" s="83" t="s">
        <v>42</v>
      </c>
      <c r="D189" s="73" t="s">
        <v>325</v>
      </c>
      <c r="E189" s="74">
        <f t="shared" si="200"/>
        <v>42849</v>
      </c>
      <c r="F189" s="74">
        <f t="shared" si="201"/>
        <v>42850</v>
      </c>
      <c r="G189" s="121"/>
      <c r="H189" s="141"/>
      <c r="I189" s="130"/>
      <c r="J189" s="131">
        <f t="shared" si="202"/>
        <v>42870</v>
      </c>
      <c r="K189" s="68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  <c r="BE189" s="69"/>
      <c r="BF189" s="69"/>
      <c r="BG189" s="69"/>
      <c r="BH189" s="69"/>
      <c r="BI189" s="69"/>
      <c r="BJ189" s="69"/>
      <c r="BK189" s="69"/>
      <c r="BL189" s="69"/>
      <c r="BM189" s="69"/>
      <c r="BN189" s="69"/>
      <c r="BO189" s="69"/>
      <c r="BP189" s="69"/>
      <c r="BQ189" s="69"/>
      <c r="BR189" s="69"/>
      <c r="BS189" s="69"/>
      <c r="BT189" s="69"/>
      <c r="BU189" s="69"/>
      <c r="BV189" s="69"/>
      <c r="BW189" s="69"/>
      <c r="BX189" s="69"/>
      <c r="BY189" s="69"/>
      <c r="BZ189" s="69"/>
      <c r="CA189" s="69"/>
      <c r="CB189" s="69"/>
      <c r="CC189" s="69"/>
      <c r="CD189" s="69"/>
      <c r="CE189" s="69"/>
      <c r="CF189" s="69"/>
      <c r="CG189" s="69"/>
      <c r="CH189" s="69"/>
      <c r="CI189" s="69"/>
      <c r="CJ189" s="69"/>
      <c r="CK189" s="69"/>
      <c r="CL189" s="69"/>
      <c r="CM189" s="69"/>
      <c r="CN189" s="69"/>
      <c r="CO189" s="69"/>
      <c r="CP189" s="69"/>
      <c r="CQ189" s="69"/>
      <c r="CR189" s="69"/>
      <c r="CS189" s="69"/>
      <c r="IE189" s="69"/>
      <c r="IF189" s="69"/>
      <c r="IG189" s="69"/>
      <c r="IH189" s="69"/>
    </row>
    <row r="190" spans="1:242" s="70" customFormat="1" ht="13.5" hidden="1" customHeight="1">
      <c r="A190" s="73" t="s">
        <v>95</v>
      </c>
      <c r="B190" s="83" t="s">
        <v>96</v>
      </c>
      <c r="C190" s="83" t="s">
        <v>97</v>
      </c>
      <c r="D190" s="73" t="s">
        <v>331</v>
      </c>
      <c r="E190" s="74">
        <f t="shared" si="200"/>
        <v>42856</v>
      </c>
      <c r="F190" s="74">
        <f t="shared" si="201"/>
        <v>42857</v>
      </c>
      <c r="G190" s="121"/>
      <c r="H190" s="141"/>
      <c r="I190" s="130"/>
      <c r="J190" s="131">
        <f t="shared" si="202"/>
        <v>42877</v>
      </c>
      <c r="K190" s="68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69"/>
      <c r="AW190" s="69"/>
      <c r="AX190" s="69"/>
      <c r="AY190" s="69"/>
      <c r="AZ190" s="69"/>
      <c r="BA190" s="69"/>
      <c r="BB190" s="69"/>
      <c r="BC190" s="69"/>
      <c r="BD190" s="69"/>
      <c r="BE190" s="69"/>
      <c r="BF190" s="69"/>
      <c r="BG190" s="69"/>
      <c r="BH190" s="69"/>
      <c r="BI190" s="69"/>
      <c r="BJ190" s="69"/>
      <c r="BK190" s="69"/>
      <c r="BL190" s="69"/>
      <c r="BM190" s="69"/>
      <c r="BN190" s="69"/>
      <c r="BO190" s="69"/>
      <c r="BP190" s="69"/>
      <c r="BQ190" s="69"/>
      <c r="BR190" s="69"/>
      <c r="BS190" s="69"/>
      <c r="BT190" s="69"/>
      <c r="BU190" s="69"/>
      <c r="BV190" s="69"/>
      <c r="BW190" s="69"/>
      <c r="BX190" s="69"/>
      <c r="BY190" s="69"/>
      <c r="BZ190" s="69"/>
      <c r="CA190" s="69"/>
      <c r="CB190" s="69"/>
      <c r="CC190" s="69"/>
      <c r="CD190" s="69"/>
      <c r="CE190" s="69"/>
      <c r="CF190" s="69"/>
      <c r="CG190" s="69"/>
      <c r="CH190" s="69"/>
      <c r="CI190" s="69"/>
      <c r="CJ190" s="69"/>
      <c r="CK190" s="69"/>
      <c r="CL190" s="69"/>
      <c r="CM190" s="69"/>
      <c r="CN190" s="69"/>
      <c r="CO190" s="69"/>
      <c r="CP190" s="69"/>
      <c r="CQ190" s="69"/>
      <c r="CR190" s="69"/>
      <c r="CS190" s="69"/>
      <c r="IE190" s="69"/>
      <c r="IF190" s="69"/>
      <c r="IG190" s="69"/>
      <c r="IH190" s="69"/>
    </row>
    <row r="191" spans="1:242" s="70" customFormat="1" ht="13.5" hidden="1" customHeight="1">
      <c r="A191" s="73" t="s">
        <v>64</v>
      </c>
      <c r="B191" s="83"/>
      <c r="C191" s="83"/>
      <c r="D191" s="73"/>
      <c r="E191" s="74">
        <f t="shared" si="200"/>
        <v>42863</v>
      </c>
      <c r="F191" s="74">
        <f t="shared" si="201"/>
        <v>42864</v>
      </c>
      <c r="G191" s="121"/>
      <c r="H191" s="141"/>
      <c r="I191" s="130"/>
      <c r="J191" s="131">
        <f t="shared" si="202"/>
        <v>42884</v>
      </c>
      <c r="K191" s="68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9"/>
      <c r="BC191" s="69"/>
      <c r="BD191" s="69"/>
      <c r="BE191" s="69"/>
      <c r="BF191" s="69"/>
      <c r="BG191" s="69"/>
      <c r="BH191" s="69"/>
      <c r="BI191" s="69"/>
      <c r="BJ191" s="69"/>
      <c r="BK191" s="69"/>
      <c r="BL191" s="69"/>
      <c r="BM191" s="69"/>
      <c r="BN191" s="69"/>
      <c r="BO191" s="69"/>
      <c r="BP191" s="69"/>
      <c r="BQ191" s="69"/>
      <c r="BR191" s="69"/>
      <c r="BS191" s="69"/>
      <c r="BT191" s="69"/>
      <c r="BU191" s="69"/>
      <c r="BV191" s="69"/>
      <c r="BW191" s="69"/>
      <c r="BX191" s="69"/>
      <c r="BY191" s="69"/>
      <c r="BZ191" s="69"/>
      <c r="CA191" s="69"/>
      <c r="CB191" s="69"/>
      <c r="CC191" s="69"/>
      <c r="CD191" s="69"/>
      <c r="CE191" s="69"/>
      <c r="CF191" s="69"/>
      <c r="CG191" s="69"/>
      <c r="CH191" s="69"/>
      <c r="CI191" s="69"/>
      <c r="CJ191" s="69"/>
      <c r="CK191" s="69"/>
      <c r="CL191" s="69"/>
      <c r="CM191" s="69"/>
      <c r="CN191" s="69"/>
      <c r="CO191" s="69"/>
      <c r="CP191" s="69"/>
      <c r="CQ191" s="69"/>
      <c r="CR191" s="69"/>
      <c r="CS191" s="69"/>
      <c r="IE191" s="69"/>
      <c r="IF191" s="69"/>
      <c r="IG191" s="69"/>
      <c r="IH191" s="69"/>
    </row>
    <row r="192" spans="1:242" s="70" customFormat="1" ht="13.5" hidden="1" customHeight="1">
      <c r="A192" s="73" t="s">
        <v>24</v>
      </c>
      <c r="B192" s="83" t="s">
        <v>98</v>
      </c>
      <c r="C192" s="83" t="s">
        <v>79</v>
      </c>
      <c r="D192" s="73" t="s">
        <v>323</v>
      </c>
      <c r="E192" s="74">
        <f t="shared" si="200"/>
        <v>42870</v>
      </c>
      <c r="F192" s="74">
        <f t="shared" si="201"/>
        <v>42871</v>
      </c>
      <c r="G192" s="121"/>
      <c r="H192" s="141"/>
      <c r="I192" s="130"/>
      <c r="J192" s="131">
        <f t="shared" si="202"/>
        <v>42891</v>
      </c>
      <c r="K192" s="68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9"/>
      <c r="BF192" s="69"/>
      <c r="BG192" s="69"/>
      <c r="BH192" s="69"/>
      <c r="BI192" s="69"/>
      <c r="BJ192" s="69"/>
      <c r="BK192" s="69"/>
      <c r="BL192" s="69"/>
      <c r="BM192" s="69"/>
      <c r="BN192" s="69"/>
      <c r="BO192" s="69"/>
      <c r="BP192" s="69"/>
      <c r="BQ192" s="69"/>
      <c r="BR192" s="69"/>
      <c r="BS192" s="69"/>
      <c r="BT192" s="69"/>
      <c r="BU192" s="69"/>
      <c r="BV192" s="69"/>
      <c r="BW192" s="69"/>
      <c r="BX192" s="69"/>
      <c r="BY192" s="69"/>
      <c r="BZ192" s="69"/>
      <c r="CA192" s="69"/>
      <c r="CB192" s="69"/>
      <c r="CC192" s="69"/>
      <c r="CD192" s="69"/>
      <c r="CE192" s="69"/>
      <c r="CF192" s="69"/>
      <c r="CG192" s="69"/>
      <c r="CH192" s="69"/>
      <c r="CI192" s="69"/>
      <c r="CJ192" s="69"/>
      <c r="CK192" s="69"/>
      <c r="CL192" s="69"/>
      <c r="CM192" s="69"/>
      <c r="CN192" s="69"/>
      <c r="CO192" s="69"/>
      <c r="CP192" s="69"/>
      <c r="CQ192" s="69"/>
      <c r="CR192" s="69"/>
      <c r="CS192" s="69"/>
      <c r="IE192" s="69"/>
      <c r="IF192" s="69"/>
      <c r="IG192" s="69"/>
      <c r="IH192" s="69"/>
    </row>
    <row r="193" spans="1:242" s="70" customFormat="1" ht="13.5" hidden="1" customHeight="1">
      <c r="A193" s="73" t="s">
        <v>83</v>
      </c>
      <c r="B193" s="83" t="s">
        <v>67</v>
      </c>
      <c r="C193" s="83" t="s">
        <v>99</v>
      </c>
      <c r="D193" s="73" t="s">
        <v>330</v>
      </c>
      <c r="E193" s="74">
        <f t="shared" si="200"/>
        <v>42877</v>
      </c>
      <c r="F193" s="74">
        <f t="shared" si="201"/>
        <v>42878</v>
      </c>
      <c r="G193" s="121"/>
      <c r="H193" s="141"/>
      <c r="I193" s="130"/>
      <c r="J193" s="131">
        <f t="shared" si="202"/>
        <v>42898</v>
      </c>
      <c r="K193" s="68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/>
      <c r="BC193" s="69"/>
      <c r="BD193" s="69"/>
      <c r="BE193" s="69"/>
      <c r="BF193" s="69"/>
      <c r="BG193" s="69"/>
      <c r="BH193" s="69"/>
      <c r="BI193" s="69"/>
      <c r="BJ193" s="69"/>
      <c r="BK193" s="69"/>
      <c r="BL193" s="69"/>
      <c r="BM193" s="69"/>
      <c r="BN193" s="69"/>
      <c r="BO193" s="69"/>
      <c r="BP193" s="69"/>
      <c r="BQ193" s="69"/>
      <c r="BR193" s="69"/>
      <c r="BS193" s="69"/>
      <c r="BT193" s="69"/>
      <c r="BU193" s="69"/>
      <c r="BV193" s="69"/>
      <c r="BW193" s="69"/>
      <c r="BX193" s="69"/>
      <c r="BY193" s="69"/>
      <c r="BZ193" s="69"/>
      <c r="CA193" s="69"/>
      <c r="CB193" s="69"/>
      <c r="CC193" s="69"/>
      <c r="CD193" s="69"/>
      <c r="CE193" s="69"/>
      <c r="CF193" s="69"/>
      <c r="CG193" s="69"/>
      <c r="CH193" s="69"/>
      <c r="CI193" s="69"/>
      <c r="CJ193" s="69"/>
      <c r="CK193" s="69"/>
      <c r="CL193" s="69"/>
      <c r="CM193" s="69"/>
      <c r="CN193" s="69"/>
      <c r="CO193" s="69"/>
      <c r="CP193" s="69"/>
      <c r="CQ193" s="69"/>
      <c r="CR193" s="69"/>
      <c r="CS193" s="69"/>
      <c r="IE193" s="69"/>
      <c r="IF193" s="69"/>
      <c r="IG193" s="69"/>
      <c r="IH193" s="69"/>
    </row>
    <row r="194" spans="1:242" s="70" customFormat="1" ht="13.5" hidden="1" customHeight="1">
      <c r="A194" s="73" t="s">
        <v>74</v>
      </c>
      <c r="B194" s="83" t="s">
        <v>63</v>
      </c>
      <c r="C194" s="83" t="s">
        <v>75</v>
      </c>
      <c r="D194" s="73" t="s">
        <v>329</v>
      </c>
      <c r="E194" s="74">
        <f t="shared" si="200"/>
        <v>42884</v>
      </c>
      <c r="F194" s="74">
        <f t="shared" si="201"/>
        <v>42885</v>
      </c>
      <c r="G194" s="121"/>
      <c r="H194" s="141"/>
      <c r="I194" s="130"/>
      <c r="J194" s="131">
        <f t="shared" si="202"/>
        <v>42905</v>
      </c>
      <c r="K194" s="68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69"/>
      <c r="BC194" s="69"/>
      <c r="BD194" s="69"/>
      <c r="BE194" s="69"/>
      <c r="BF194" s="69"/>
      <c r="BG194" s="69"/>
      <c r="BH194" s="69"/>
      <c r="BI194" s="69"/>
      <c r="BJ194" s="69"/>
      <c r="BK194" s="69"/>
      <c r="BL194" s="69"/>
      <c r="BM194" s="69"/>
      <c r="BN194" s="69"/>
      <c r="BO194" s="69"/>
      <c r="BP194" s="69"/>
      <c r="BQ194" s="69"/>
      <c r="BR194" s="69"/>
      <c r="BS194" s="69"/>
      <c r="BT194" s="69"/>
      <c r="BU194" s="69"/>
      <c r="BV194" s="69"/>
      <c r="BW194" s="69"/>
      <c r="BX194" s="69"/>
      <c r="BY194" s="69"/>
      <c r="BZ194" s="69"/>
      <c r="CA194" s="69"/>
      <c r="CB194" s="69"/>
      <c r="CC194" s="69"/>
      <c r="CD194" s="69"/>
      <c r="CE194" s="69"/>
      <c r="CF194" s="69"/>
      <c r="CG194" s="69"/>
      <c r="CH194" s="69"/>
      <c r="CI194" s="69"/>
      <c r="CJ194" s="69"/>
      <c r="CK194" s="69"/>
      <c r="CL194" s="69"/>
      <c r="CM194" s="69"/>
      <c r="CN194" s="69"/>
      <c r="CO194" s="69"/>
      <c r="CP194" s="69"/>
      <c r="CQ194" s="69"/>
      <c r="CR194" s="69"/>
      <c r="CS194" s="69"/>
      <c r="IE194" s="69"/>
      <c r="IF194" s="69"/>
      <c r="IG194" s="69"/>
      <c r="IH194" s="69"/>
    </row>
    <row r="195" spans="1:242" s="70" customFormat="1" ht="13.5" hidden="1" customHeight="1">
      <c r="A195" s="73" t="s">
        <v>20</v>
      </c>
      <c r="B195" s="83"/>
      <c r="C195" s="83"/>
      <c r="D195" s="73"/>
      <c r="E195" s="74">
        <f t="shared" si="200"/>
        <v>42891</v>
      </c>
      <c r="F195" s="74">
        <f t="shared" si="201"/>
        <v>42892</v>
      </c>
      <c r="G195" s="121"/>
      <c r="H195" s="141"/>
      <c r="I195" s="130"/>
      <c r="J195" s="131">
        <f t="shared" si="202"/>
        <v>42912</v>
      </c>
      <c r="K195" s="68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/>
      <c r="BG195" s="69"/>
      <c r="BH195" s="69"/>
      <c r="BI195" s="69"/>
      <c r="BJ195" s="69"/>
      <c r="BK195" s="69"/>
      <c r="BL195" s="69"/>
      <c r="BM195" s="69"/>
      <c r="BN195" s="69"/>
      <c r="BO195" s="69"/>
      <c r="BP195" s="69"/>
      <c r="BQ195" s="69"/>
      <c r="BR195" s="69"/>
      <c r="BS195" s="69"/>
      <c r="BT195" s="69"/>
      <c r="BU195" s="69"/>
      <c r="BV195" s="69"/>
      <c r="BW195" s="69"/>
      <c r="BX195" s="69"/>
      <c r="BY195" s="69"/>
      <c r="BZ195" s="69"/>
      <c r="CA195" s="69"/>
      <c r="CB195" s="69"/>
      <c r="CC195" s="69"/>
      <c r="CD195" s="69"/>
      <c r="CE195" s="69"/>
      <c r="CF195" s="69"/>
      <c r="CG195" s="69"/>
      <c r="CH195" s="69"/>
      <c r="CI195" s="69"/>
      <c r="CJ195" s="69"/>
      <c r="CK195" s="69"/>
      <c r="CL195" s="69"/>
      <c r="CM195" s="69"/>
      <c r="CN195" s="69"/>
      <c r="CO195" s="69"/>
      <c r="CP195" s="69"/>
      <c r="CQ195" s="69"/>
      <c r="CR195" s="69"/>
      <c r="CS195" s="69"/>
      <c r="IE195" s="69"/>
      <c r="IF195" s="69"/>
      <c r="IG195" s="69"/>
      <c r="IH195" s="69"/>
    </row>
    <row r="196" spans="1:242" s="70" customFormat="1" ht="13.5" hidden="1" customHeight="1">
      <c r="A196" s="73" t="s">
        <v>20</v>
      </c>
      <c r="B196" s="83"/>
      <c r="C196" s="83"/>
      <c r="D196" s="73"/>
      <c r="E196" s="74">
        <f t="shared" si="200"/>
        <v>42898</v>
      </c>
      <c r="F196" s="74">
        <f t="shared" si="201"/>
        <v>42899</v>
      </c>
      <c r="G196" s="121"/>
      <c r="H196" s="141"/>
      <c r="I196" s="130"/>
      <c r="J196" s="131">
        <f t="shared" si="202"/>
        <v>42919</v>
      </c>
      <c r="K196" s="68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69"/>
      <c r="BG196" s="69"/>
      <c r="BH196" s="69"/>
      <c r="BI196" s="69"/>
      <c r="BJ196" s="69"/>
      <c r="BK196" s="69"/>
      <c r="BL196" s="69"/>
      <c r="BM196" s="69"/>
      <c r="BN196" s="69"/>
      <c r="BO196" s="69"/>
      <c r="BP196" s="69"/>
      <c r="BQ196" s="69"/>
      <c r="BR196" s="69"/>
      <c r="BS196" s="69"/>
      <c r="BT196" s="69"/>
      <c r="BU196" s="69"/>
      <c r="BV196" s="69"/>
      <c r="BW196" s="69"/>
      <c r="BX196" s="69"/>
      <c r="BY196" s="69"/>
      <c r="BZ196" s="69"/>
      <c r="CA196" s="69"/>
      <c r="CB196" s="69"/>
      <c r="CC196" s="69"/>
      <c r="CD196" s="69"/>
      <c r="CE196" s="69"/>
      <c r="CF196" s="69"/>
      <c r="CG196" s="69"/>
      <c r="CH196" s="69"/>
      <c r="CI196" s="69"/>
      <c r="CJ196" s="69"/>
      <c r="CK196" s="69"/>
      <c r="CL196" s="69"/>
      <c r="CM196" s="69"/>
      <c r="CN196" s="69"/>
      <c r="CO196" s="69"/>
      <c r="CP196" s="69"/>
      <c r="CQ196" s="69"/>
      <c r="CR196" s="69"/>
      <c r="CS196" s="69"/>
      <c r="IE196" s="69"/>
      <c r="IF196" s="69"/>
      <c r="IG196" s="69"/>
      <c r="IH196" s="69"/>
    </row>
    <row r="197" spans="1:242" s="70" customFormat="1" ht="13.5" hidden="1" customHeight="1">
      <c r="A197" s="73" t="s">
        <v>21</v>
      </c>
      <c r="B197" s="83" t="s">
        <v>98</v>
      </c>
      <c r="C197" s="83" t="s">
        <v>23</v>
      </c>
      <c r="D197" s="73" t="s">
        <v>328</v>
      </c>
      <c r="E197" s="74">
        <f t="shared" si="200"/>
        <v>42905</v>
      </c>
      <c r="F197" s="74">
        <f t="shared" si="201"/>
        <v>42906</v>
      </c>
      <c r="G197" s="121"/>
      <c r="H197" s="141"/>
      <c r="I197" s="130"/>
      <c r="J197" s="131">
        <f t="shared" si="202"/>
        <v>42926</v>
      </c>
      <c r="K197" s="68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/>
      <c r="BB197" s="69"/>
      <c r="BC197" s="69"/>
      <c r="BD197" s="69"/>
      <c r="BE197" s="69"/>
      <c r="BF197" s="69"/>
      <c r="BG197" s="69"/>
      <c r="BH197" s="69"/>
      <c r="BI197" s="69"/>
      <c r="BJ197" s="69"/>
      <c r="BK197" s="69"/>
      <c r="BL197" s="69"/>
      <c r="BM197" s="69"/>
      <c r="BN197" s="69"/>
      <c r="BO197" s="69"/>
      <c r="BP197" s="69"/>
      <c r="BQ197" s="69"/>
      <c r="BR197" s="69"/>
      <c r="BS197" s="69"/>
      <c r="BT197" s="69"/>
      <c r="BU197" s="69"/>
      <c r="BV197" s="69"/>
      <c r="BW197" s="69"/>
      <c r="BX197" s="69"/>
      <c r="BY197" s="69"/>
      <c r="BZ197" s="69"/>
      <c r="CA197" s="69"/>
      <c r="CB197" s="69"/>
      <c r="CC197" s="69"/>
      <c r="CD197" s="69"/>
      <c r="CE197" s="69"/>
      <c r="CF197" s="69"/>
      <c r="CG197" s="69"/>
      <c r="CH197" s="69"/>
      <c r="CI197" s="69"/>
      <c r="CJ197" s="69"/>
      <c r="CK197" s="69"/>
      <c r="CL197" s="69"/>
      <c r="CM197" s="69"/>
      <c r="CN197" s="69"/>
      <c r="CO197" s="69"/>
      <c r="CP197" s="69"/>
      <c r="CQ197" s="69"/>
      <c r="CR197" s="69"/>
      <c r="CS197" s="69"/>
      <c r="IE197" s="69"/>
      <c r="IF197" s="69"/>
      <c r="IG197" s="69"/>
      <c r="IH197" s="69"/>
    </row>
    <row r="198" spans="1:242" s="70" customFormat="1" ht="13.5" hidden="1" customHeight="1">
      <c r="A198" s="73" t="s">
        <v>24</v>
      </c>
      <c r="B198" s="83" t="s">
        <v>106</v>
      </c>
      <c r="C198" s="83" t="s">
        <v>79</v>
      </c>
      <c r="D198" s="73" t="s">
        <v>323</v>
      </c>
      <c r="E198" s="74">
        <f t="shared" si="200"/>
        <v>42912</v>
      </c>
      <c r="F198" s="74">
        <f t="shared" si="201"/>
        <v>42913</v>
      </c>
      <c r="G198" s="121"/>
      <c r="H198" s="141"/>
      <c r="I198" s="130"/>
      <c r="J198" s="131">
        <f t="shared" si="202"/>
        <v>42933</v>
      </c>
      <c r="K198" s="68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  <c r="AV198" s="69"/>
      <c r="AW198" s="69"/>
      <c r="AX198" s="69"/>
      <c r="AY198" s="69"/>
      <c r="AZ198" s="69"/>
      <c r="BA198" s="69"/>
      <c r="BB198" s="69"/>
      <c r="BC198" s="69"/>
      <c r="BD198" s="69"/>
      <c r="BE198" s="69"/>
      <c r="BF198" s="69"/>
      <c r="BG198" s="69"/>
      <c r="BH198" s="69"/>
      <c r="BI198" s="69"/>
      <c r="BJ198" s="69"/>
      <c r="BK198" s="69"/>
      <c r="BL198" s="69"/>
      <c r="BM198" s="69"/>
      <c r="BN198" s="69"/>
      <c r="BO198" s="69"/>
      <c r="BP198" s="69"/>
      <c r="BQ198" s="69"/>
      <c r="BR198" s="69"/>
      <c r="BS198" s="69"/>
      <c r="BT198" s="69"/>
      <c r="BU198" s="69"/>
      <c r="BV198" s="69"/>
      <c r="BW198" s="69"/>
      <c r="BX198" s="69"/>
      <c r="BY198" s="69"/>
      <c r="BZ198" s="69"/>
      <c r="CA198" s="69"/>
      <c r="CB198" s="69"/>
      <c r="CC198" s="69"/>
      <c r="CD198" s="69"/>
      <c r="CE198" s="69"/>
      <c r="CF198" s="69"/>
      <c r="CG198" s="69"/>
      <c r="CH198" s="69"/>
      <c r="CI198" s="69"/>
      <c r="CJ198" s="69"/>
      <c r="CK198" s="69"/>
      <c r="CL198" s="69"/>
      <c r="CM198" s="69"/>
      <c r="CN198" s="69"/>
      <c r="CO198" s="69"/>
      <c r="CP198" s="69"/>
      <c r="CQ198" s="69"/>
      <c r="CR198" s="69"/>
      <c r="CS198" s="69"/>
      <c r="IE198" s="69"/>
      <c r="IF198" s="69"/>
      <c r="IG198" s="69"/>
      <c r="IH198" s="69"/>
    </row>
    <row r="199" spans="1:242" s="70" customFormat="1" ht="13.5" hidden="1" customHeight="1">
      <c r="A199" s="73" t="s">
        <v>20</v>
      </c>
      <c r="B199" s="83"/>
      <c r="C199" s="83"/>
      <c r="D199" s="73"/>
      <c r="E199" s="74">
        <f t="shared" si="200"/>
        <v>42919</v>
      </c>
      <c r="F199" s="74">
        <f t="shared" si="201"/>
        <v>42920</v>
      </c>
      <c r="G199" s="121"/>
      <c r="H199" s="141"/>
      <c r="I199" s="130"/>
      <c r="J199" s="131">
        <f t="shared" si="202"/>
        <v>42940</v>
      </c>
      <c r="K199" s="68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69"/>
      <c r="BC199" s="69"/>
      <c r="BD199" s="69"/>
      <c r="BE199" s="69"/>
      <c r="BF199" s="69"/>
      <c r="BG199" s="69"/>
      <c r="BH199" s="69"/>
      <c r="BI199" s="69"/>
      <c r="BJ199" s="69"/>
      <c r="BK199" s="69"/>
      <c r="BL199" s="69"/>
      <c r="BM199" s="69"/>
      <c r="BN199" s="69"/>
      <c r="BO199" s="69"/>
      <c r="BP199" s="69"/>
      <c r="BQ199" s="69"/>
      <c r="BR199" s="69"/>
      <c r="BS199" s="69"/>
      <c r="BT199" s="69"/>
      <c r="BU199" s="69"/>
      <c r="BV199" s="69"/>
      <c r="BW199" s="69"/>
      <c r="BX199" s="69"/>
      <c r="BY199" s="69"/>
      <c r="BZ199" s="69"/>
      <c r="CA199" s="69"/>
      <c r="CB199" s="69"/>
      <c r="CC199" s="69"/>
      <c r="CD199" s="69"/>
      <c r="CE199" s="69"/>
      <c r="CF199" s="69"/>
      <c r="CG199" s="69"/>
      <c r="CH199" s="69"/>
      <c r="CI199" s="69"/>
      <c r="CJ199" s="69"/>
      <c r="CK199" s="69"/>
      <c r="CL199" s="69"/>
      <c r="CM199" s="69"/>
      <c r="CN199" s="69"/>
      <c r="CO199" s="69"/>
      <c r="CP199" s="69"/>
      <c r="CQ199" s="69"/>
      <c r="CR199" s="69"/>
      <c r="CS199" s="69"/>
      <c r="IE199" s="69"/>
      <c r="IF199" s="69"/>
      <c r="IG199" s="69"/>
      <c r="IH199" s="69"/>
    </row>
    <row r="200" spans="1:242" s="70" customFormat="1" ht="13.5" hidden="1" customHeight="1">
      <c r="A200" s="73" t="s">
        <v>74</v>
      </c>
      <c r="B200" s="83" t="s">
        <v>98</v>
      </c>
      <c r="C200" s="83" t="s">
        <v>75</v>
      </c>
      <c r="D200" s="73" t="s">
        <v>329</v>
      </c>
      <c r="E200" s="74">
        <f t="shared" si="200"/>
        <v>42926</v>
      </c>
      <c r="F200" s="74">
        <f t="shared" si="201"/>
        <v>42927</v>
      </c>
      <c r="G200" s="121"/>
      <c r="H200" s="141"/>
      <c r="I200" s="130"/>
      <c r="J200" s="131">
        <f t="shared" si="202"/>
        <v>42947</v>
      </c>
      <c r="K200" s="68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  <c r="BM200" s="69"/>
      <c r="BN200" s="69"/>
      <c r="BO200" s="69"/>
      <c r="BP200" s="69"/>
      <c r="BQ200" s="69"/>
      <c r="BR200" s="69"/>
      <c r="BS200" s="69"/>
      <c r="BT200" s="69"/>
      <c r="BU200" s="69"/>
      <c r="BV200" s="69"/>
      <c r="BW200" s="69"/>
      <c r="BX200" s="69"/>
      <c r="BY200" s="69"/>
      <c r="BZ200" s="69"/>
      <c r="CA200" s="69"/>
      <c r="CB200" s="69"/>
      <c r="CC200" s="69"/>
      <c r="CD200" s="69"/>
      <c r="CE200" s="69"/>
      <c r="CF200" s="69"/>
      <c r="CG200" s="69"/>
      <c r="CH200" s="69"/>
      <c r="CI200" s="69"/>
      <c r="CJ200" s="69"/>
      <c r="CK200" s="69"/>
      <c r="CL200" s="69"/>
      <c r="CM200" s="69"/>
      <c r="CN200" s="69"/>
      <c r="CO200" s="69"/>
      <c r="CP200" s="69"/>
      <c r="CQ200" s="69"/>
      <c r="CR200" s="69"/>
      <c r="CS200" s="69"/>
      <c r="IE200" s="69"/>
      <c r="IF200" s="69"/>
      <c r="IG200" s="69"/>
      <c r="IH200" s="69"/>
    </row>
    <row r="201" spans="1:242" s="70" customFormat="1" ht="13.5" hidden="1" customHeight="1">
      <c r="A201" s="73" t="s">
        <v>76</v>
      </c>
      <c r="B201" s="83" t="s">
        <v>106</v>
      </c>
      <c r="C201" s="83" t="s">
        <v>42</v>
      </c>
      <c r="D201" s="73" t="s">
        <v>325</v>
      </c>
      <c r="E201" s="74">
        <f t="shared" si="200"/>
        <v>42933</v>
      </c>
      <c r="F201" s="74">
        <f t="shared" si="201"/>
        <v>42934</v>
      </c>
      <c r="G201" s="121"/>
      <c r="H201" s="141"/>
      <c r="I201" s="130"/>
      <c r="J201" s="131">
        <f t="shared" si="202"/>
        <v>42954</v>
      </c>
      <c r="K201" s="68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/>
      <c r="BC201" s="69"/>
      <c r="BD201" s="69"/>
      <c r="BE201" s="69"/>
      <c r="BF201" s="69"/>
      <c r="BG201" s="69"/>
      <c r="BH201" s="69"/>
      <c r="BI201" s="69"/>
      <c r="BJ201" s="69"/>
      <c r="BK201" s="69"/>
      <c r="BL201" s="69"/>
      <c r="BM201" s="69"/>
      <c r="BN201" s="69"/>
      <c r="BO201" s="69"/>
      <c r="BP201" s="69"/>
      <c r="BQ201" s="69"/>
      <c r="BR201" s="69"/>
      <c r="BS201" s="69"/>
      <c r="BT201" s="69"/>
      <c r="BU201" s="69"/>
      <c r="BV201" s="69"/>
      <c r="BW201" s="69"/>
      <c r="BX201" s="69"/>
      <c r="BY201" s="69"/>
      <c r="BZ201" s="69"/>
      <c r="CA201" s="69"/>
      <c r="CB201" s="69"/>
      <c r="CC201" s="69"/>
      <c r="CD201" s="69"/>
      <c r="CE201" s="69"/>
      <c r="CF201" s="69"/>
      <c r="CG201" s="69"/>
      <c r="CH201" s="69"/>
      <c r="CI201" s="69"/>
      <c r="CJ201" s="69"/>
      <c r="CK201" s="69"/>
      <c r="CL201" s="69"/>
      <c r="CM201" s="69"/>
      <c r="CN201" s="69"/>
      <c r="CO201" s="69"/>
      <c r="CP201" s="69"/>
      <c r="CQ201" s="69"/>
      <c r="CR201" s="69"/>
      <c r="CS201" s="69"/>
      <c r="IE201" s="69"/>
      <c r="IF201" s="69"/>
      <c r="IG201" s="69"/>
      <c r="IH201" s="69"/>
    </row>
    <row r="202" spans="1:242" s="70" customFormat="1" ht="13.5" hidden="1" customHeight="1">
      <c r="A202" s="73" t="s">
        <v>111</v>
      </c>
      <c r="B202" s="83" t="s">
        <v>112</v>
      </c>
      <c r="C202" s="83" t="s">
        <v>97</v>
      </c>
      <c r="D202" s="73" t="s">
        <v>331</v>
      </c>
      <c r="E202" s="74">
        <f t="shared" si="200"/>
        <v>42940</v>
      </c>
      <c r="F202" s="74">
        <f t="shared" si="201"/>
        <v>42941</v>
      </c>
      <c r="G202" s="121"/>
      <c r="H202" s="141"/>
      <c r="I202" s="130"/>
      <c r="J202" s="131">
        <f t="shared" si="202"/>
        <v>42961</v>
      </c>
      <c r="K202" s="68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  <c r="AV202" s="69"/>
      <c r="AW202" s="69"/>
      <c r="AX202" s="69"/>
      <c r="AY202" s="69"/>
      <c r="AZ202" s="69"/>
      <c r="BA202" s="69"/>
      <c r="BB202" s="69"/>
      <c r="BC202" s="69"/>
      <c r="BD202" s="69"/>
      <c r="BE202" s="69"/>
      <c r="BF202" s="69"/>
      <c r="BG202" s="69"/>
      <c r="BH202" s="69"/>
      <c r="BI202" s="69"/>
      <c r="BJ202" s="69"/>
      <c r="BK202" s="69"/>
      <c r="BL202" s="69"/>
      <c r="BM202" s="69"/>
      <c r="BN202" s="69"/>
      <c r="BO202" s="69"/>
      <c r="BP202" s="69"/>
      <c r="BQ202" s="69"/>
      <c r="BR202" s="69"/>
      <c r="BS202" s="69"/>
      <c r="BT202" s="69"/>
      <c r="BU202" s="69"/>
      <c r="BV202" s="69"/>
      <c r="BW202" s="69"/>
      <c r="BX202" s="69"/>
      <c r="BY202" s="69"/>
      <c r="BZ202" s="69"/>
      <c r="CA202" s="69"/>
      <c r="CB202" s="69"/>
      <c r="CC202" s="69"/>
      <c r="CD202" s="69"/>
      <c r="CE202" s="69"/>
      <c r="CF202" s="69"/>
      <c r="CG202" s="69"/>
      <c r="CH202" s="69"/>
      <c r="CI202" s="69"/>
      <c r="CJ202" s="69"/>
      <c r="CK202" s="69"/>
      <c r="CL202" s="69"/>
      <c r="CM202" s="69"/>
      <c r="CN202" s="69"/>
      <c r="CO202" s="69"/>
      <c r="CP202" s="69"/>
      <c r="CQ202" s="69"/>
      <c r="CR202" s="69"/>
      <c r="CS202" s="69"/>
      <c r="IE202" s="69"/>
      <c r="IF202" s="69"/>
      <c r="IG202" s="69"/>
      <c r="IH202" s="69"/>
    </row>
    <row r="203" spans="1:242" s="70" customFormat="1" ht="13.5" hidden="1" customHeight="1">
      <c r="A203" s="73" t="s">
        <v>21</v>
      </c>
      <c r="B203" s="83" t="s">
        <v>106</v>
      </c>
      <c r="C203" s="83" t="s">
        <v>23</v>
      </c>
      <c r="D203" s="73" t="s">
        <v>328</v>
      </c>
      <c r="E203" s="74">
        <f t="shared" si="200"/>
        <v>42947</v>
      </c>
      <c r="F203" s="74">
        <f t="shared" si="201"/>
        <v>42948</v>
      </c>
      <c r="G203" s="121"/>
      <c r="H203" s="141"/>
      <c r="I203" s="130"/>
      <c r="J203" s="131">
        <f t="shared" si="202"/>
        <v>42968</v>
      </c>
      <c r="K203" s="68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  <c r="AV203" s="69"/>
      <c r="AW203" s="69"/>
      <c r="AX203" s="69"/>
      <c r="AY203" s="69"/>
      <c r="AZ203" s="69"/>
      <c r="BA203" s="69"/>
      <c r="BB203" s="69"/>
      <c r="BC203" s="69"/>
      <c r="BD203" s="69"/>
      <c r="BE203" s="69"/>
      <c r="BF203" s="69"/>
      <c r="BG203" s="69"/>
      <c r="BH203" s="69"/>
      <c r="BI203" s="69"/>
      <c r="BJ203" s="69"/>
      <c r="BK203" s="69"/>
      <c r="BL203" s="69"/>
      <c r="BM203" s="69"/>
      <c r="BN203" s="69"/>
      <c r="BO203" s="69"/>
      <c r="BP203" s="69"/>
      <c r="BQ203" s="69"/>
      <c r="BR203" s="69"/>
      <c r="BS203" s="69"/>
      <c r="BT203" s="69"/>
      <c r="BU203" s="69"/>
      <c r="BV203" s="69"/>
      <c r="BW203" s="69"/>
      <c r="BX203" s="69"/>
      <c r="BY203" s="69"/>
      <c r="BZ203" s="69"/>
      <c r="CA203" s="69"/>
      <c r="CB203" s="69"/>
      <c r="CC203" s="69"/>
      <c r="CD203" s="69"/>
      <c r="CE203" s="69"/>
      <c r="CF203" s="69"/>
      <c r="CG203" s="69"/>
      <c r="CH203" s="69"/>
      <c r="CI203" s="69"/>
      <c r="CJ203" s="69"/>
      <c r="CK203" s="69"/>
      <c r="CL203" s="69"/>
      <c r="CM203" s="69"/>
      <c r="CN203" s="69"/>
      <c r="CO203" s="69"/>
      <c r="CP203" s="69"/>
      <c r="CQ203" s="69"/>
      <c r="CR203" s="69"/>
      <c r="CS203" s="69"/>
      <c r="IE203" s="69"/>
      <c r="IF203" s="69"/>
      <c r="IG203" s="69"/>
      <c r="IH203" s="69"/>
    </row>
    <row r="204" spans="1:242" s="70" customFormat="1" ht="13.5" hidden="1" customHeight="1">
      <c r="A204" s="73" t="s">
        <v>24</v>
      </c>
      <c r="B204" s="83" t="s">
        <v>118</v>
      </c>
      <c r="C204" s="83" t="s">
        <v>79</v>
      </c>
      <c r="D204" s="73" t="s">
        <v>323</v>
      </c>
      <c r="E204" s="74">
        <f t="shared" si="200"/>
        <v>42954</v>
      </c>
      <c r="F204" s="74">
        <f t="shared" si="201"/>
        <v>42955</v>
      </c>
      <c r="G204" s="121"/>
      <c r="H204" s="141"/>
      <c r="I204" s="130"/>
      <c r="J204" s="131">
        <f t="shared" si="202"/>
        <v>42975</v>
      </c>
      <c r="K204" s="68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  <c r="CA204" s="69"/>
      <c r="CB204" s="69"/>
      <c r="CC204" s="69"/>
      <c r="CD204" s="69"/>
      <c r="CE204" s="69"/>
      <c r="CF204" s="69"/>
      <c r="CG204" s="69"/>
      <c r="CH204" s="69"/>
      <c r="CI204" s="69"/>
      <c r="CJ204" s="69"/>
      <c r="CK204" s="69"/>
      <c r="CL204" s="69"/>
      <c r="CM204" s="69"/>
      <c r="CN204" s="69"/>
      <c r="CO204" s="69"/>
      <c r="CP204" s="69"/>
      <c r="CQ204" s="69"/>
      <c r="CR204" s="69"/>
      <c r="CS204" s="69"/>
      <c r="IE204" s="69"/>
      <c r="IF204" s="69"/>
      <c r="IG204" s="69"/>
      <c r="IH204" s="69"/>
    </row>
    <row r="205" spans="1:242" s="70" customFormat="1" ht="13.5" hidden="1" customHeight="1">
      <c r="A205" s="73" t="s">
        <v>83</v>
      </c>
      <c r="B205" s="83" t="s">
        <v>119</v>
      </c>
      <c r="C205" s="83" t="s">
        <v>99</v>
      </c>
      <c r="D205" s="73" t="s">
        <v>330</v>
      </c>
      <c r="E205" s="74">
        <f t="shared" si="200"/>
        <v>42961</v>
      </c>
      <c r="F205" s="74">
        <f t="shared" si="201"/>
        <v>42962</v>
      </c>
      <c r="G205" s="121"/>
      <c r="H205" s="141"/>
      <c r="I205" s="130"/>
      <c r="J205" s="131">
        <f t="shared" si="202"/>
        <v>42982</v>
      </c>
      <c r="K205" s="68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  <c r="BM205" s="69"/>
      <c r="BN205" s="69"/>
      <c r="BO205" s="69"/>
      <c r="BP205" s="69"/>
      <c r="BQ205" s="69"/>
      <c r="BR205" s="69"/>
      <c r="BS205" s="69"/>
      <c r="BT205" s="69"/>
      <c r="BU205" s="69"/>
      <c r="BV205" s="69"/>
      <c r="BW205" s="69"/>
      <c r="BX205" s="69"/>
      <c r="BY205" s="69"/>
      <c r="BZ205" s="69"/>
      <c r="CA205" s="69"/>
      <c r="CB205" s="69"/>
      <c r="CC205" s="69"/>
      <c r="CD205" s="69"/>
      <c r="CE205" s="69"/>
      <c r="CF205" s="69"/>
      <c r="CG205" s="69"/>
      <c r="CH205" s="69"/>
      <c r="CI205" s="69"/>
      <c r="CJ205" s="69"/>
      <c r="CK205" s="69"/>
      <c r="CL205" s="69"/>
      <c r="CM205" s="69"/>
      <c r="CN205" s="69"/>
      <c r="CO205" s="69"/>
      <c r="CP205" s="69"/>
      <c r="CQ205" s="69"/>
      <c r="CR205" s="69"/>
      <c r="CS205" s="69"/>
      <c r="IE205" s="69"/>
      <c r="IF205" s="69"/>
      <c r="IG205" s="69"/>
      <c r="IH205" s="69"/>
    </row>
    <row r="206" spans="1:242" s="70" customFormat="1" ht="13.5" hidden="1" customHeight="1">
      <c r="A206" s="73" t="s">
        <v>74</v>
      </c>
      <c r="B206" s="83" t="s">
        <v>106</v>
      </c>
      <c r="C206" s="83" t="s">
        <v>75</v>
      </c>
      <c r="D206" s="73" t="s">
        <v>329</v>
      </c>
      <c r="E206" s="74">
        <f t="shared" si="200"/>
        <v>42968</v>
      </c>
      <c r="F206" s="74">
        <f t="shared" si="201"/>
        <v>42969</v>
      </c>
      <c r="G206" s="121"/>
      <c r="H206" s="141"/>
      <c r="I206" s="130"/>
      <c r="J206" s="131">
        <f t="shared" si="202"/>
        <v>42989</v>
      </c>
      <c r="K206" s="68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  <c r="BE206" s="69"/>
      <c r="BF206" s="69"/>
      <c r="BG206" s="69"/>
      <c r="BH206" s="69"/>
      <c r="BI206" s="69"/>
      <c r="BJ206" s="69"/>
      <c r="BK206" s="69"/>
      <c r="BL206" s="69"/>
      <c r="BM206" s="69"/>
      <c r="BN206" s="69"/>
      <c r="BO206" s="69"/>
      <c r="BP206" s="69"/>
      <c r="BQ206" s="69"/>
      <c r="BR206" s="69"/>
      <c r="BS206" s="69"/>
      <c r="BT206" s="69"/>
      <c r="BU206" s="69"/>
      <c r="BV206" s="69"/>
      <c r="BW206" s="69"/>
      <c r="BX206" s="69"/>
      <c r="BY206" s="69"/>
      <c r="BZ206" s="69"/>
      <c r="CA206" s="69"/>
      <c r="CB206" s="69"/>
      <c r="CC206" s="69"/>
      <c r="CD206" s="69"/>
      <c r="CE206" s="69"/>
      <c r="CF206" s="69"/>
      <c r="CG206" s="69"/>
      <c r="CH206" s="69"/>
      <c r="CI206" s="69"/>
      <c r="CJ206" s="69"/>
      <c r="CK206" s="69"/>
      <c r="CL206" s="69"/>
      <c r="CM206" s="69"/>
      <c r="CN206" s="69"/>
      <c r="CO206" s="69"/>
      <c r="CP206" s="69"/>
      <c r="CQ206" s="69"/>
      <c r="CR206" s="69"/>
      <c r="CS206" s="69"/>
      <c r="IE206" s="69"/>
      <c r="IF206" s="69"/>
      <c r="IG206" s="69"/>
      <c r="IH206" s="69"/>
    </row>
    <row r="207" spans="1:242" s="70" customFormat="1" ht="0.75" hidden="1" customHeight="1">
      <c r="A207" s="73" t="s">
        <v>76</v>
      </c>
      <c r="B207" s="83" t="s">
        <v>118</v>
      </c>
      <c r="C207" s="83" t="s">
        <v>42</v>
      </c>
      <c r="D207" s="73" t="s">
        <v>325</v>
      </c>
      <c r="E207" s="74">
        <f t="shared" si="200"/>
        <v>42975</v>
      </c>
      <c r="F207" s="74">
        <f t="shared" si="201"/>
        <v>42976</v>
      </c>
      <c r="G207" s="121"/>
      <c r="H207" s="141"/>
      <c r="I207" s="130"/>
      <c r="J207" s="131">
        <f t="shared" si="202"/>
        <v>42996</v>
      </c>
      <c r="K207" s="68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  <c r="BI207" s="69"/>
      <c r="BJ207" s="69"/>
      <c r="BK207" s="69"/>
      <c r="BL207" s="69"/>
      <c r="BM207" s="69"/>
      <c r="BN207" s="69"/>
      <c r="BO207" s="69"/>
      <c r="BP207" s="69"/>
      <c r="BQ207" s="69"/>
      <c r="BR207" s="69"/>
      <c r="BS207" s="69"/>
      <c r="BT207" s="69"/>
      <c r="BU207" s="69"/>
      <c r="BV207" s="69"/>
      <c r="BW207" s="69"/>
      <c r="BX207" s="69"/>
      <c r="BY207" s="69"/>
      <c r="BZ207" s="69"/>
      <c r="CA207" s="69"/>
      <c r="CB207" s="69"/>
      <c r="CC207" s="69"/>
      <c r="CD207" s="69"/>
      <c r="CE207" s="69"/>
      <c r="CF207" s="69"/>
      <c r="CG207" s="69"/>
      <c r="CH207" s="69"/>
      <c r="CI207" s="69"/>
      <c r="CJ207" s="69"/>
      <c r="CK207" s="69"/>
      <c r="CL207" s="69"/>
      <c r="CM207" s="69"/>
      <c r="CN207" s="69"/>
      <c r="CO207" s="69"/>
      <c r="CP207" s="69"/>
      <c r="CQ207" s="69"/>
      <c r="CR207" s="69"/>
      <c r="CS207" s="69"/>
      <c r="IE207" s="69"/>
      <c r="IF207" s="69"/>
      <c r="IG207" s="69"/>
      <c r="IH207" s="69"/>
    </row>
    <row r="208" spans="1:242" s="70" customFormat="1" ht="13.5" hidden="1" customHeight="1">
      <c r="A208" s="73" t="s">
        <v>111</v>
      </c>
      <c r="B208" s="83" t="s">
        <v>124</v>
      </c>
      <c r="C208" s="83" t="s">
        <v>97</v>
      </c>
      <c r="D208" s="73" t="s">
        <v>331</v>
      </c>
      <c r="E208" s="74">
        <f t="shared" si="200"/>
        <v>42982</v>
      </c>
      <c r="F208" s="74">
        <f t="shared" si="201"/>
        <v>42983</v>
      </c>
      <c r="G208" s="121"/>
      <c r="H208" s="141"/>
      <c r="I208" s="130"/>
      <c r="J208" s="131">
        <f t="shared" si="202"/>
        <v>43003</v>
      </c>
      <c r="K208" s="68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69"/>
      <c r="BG208" s="69"/>
      <c r="BH208" s="69"/>
      <c r="BI208" s="69"/>
      <c r="BJ208" s="69"/>
      <c r="BK208" s="69"/>
      <c r="BL208" s="69"/>
      <c r="BM208" s="69"/>
      <c r="BN208" s="69"/>
      <c r="BO208" s="69"/>
      <c r="BP208" s="69"/>
      <c r="BQ208" s="69"/>
      <c r="BR208" s="69"/>
      <c r="BS208" s="69"/>
      <c r="BT208" s="69"/>
      <c r="BU208" s="69"/>
      <c r="BV208" s="69"/>
      <c r="BW208" s="69"/>
      <c r="BX208" s="69"/>
      <c r="BY208" s="69"/>
      <c r="BZ208" s="69"/>
      <c r="CA208" s="69"/>
      <c r="CB208" s="69"/>
      <c r="CC208" s="69"/>
      <c r="CD208" s="69"/>
      <c r="CE208" s="69"/>
      <c r="CF208" s="69"/>
      <c r="CG208" s="69"/>
      <c r="CH208" s="69"/>
      <c r="CI208" s="69"/>
      <c r="CJ208" s="69"/>
      <c r="CK208" s="69"/>
      <c r="CL208" s="69"/>
      <c r="CM208" s="69"/>
      <c r="CN208" s="69"/>
      <c r="CO208" s="69"/>
      <c r="CP208" s="69"/>
      <c r="CQ208" s="69"/>
      <c r="CR208" s="69"/>
      <c r="CS208" s="69"/>
      <c r="IE208" s="69"/>
      <c r="IF208" s="69"/>
      <c r="IG208" s="69"/>
      <c r="IH208" s="69"/>
    </row>
    <row r="209" spans="1:242" s="70" customFormat="1" ht="13.5" hidden="1" customHeight="1">
      <c r="A209" s="73" t="s">
        <v>21</v>
      </c>
      <c r="B209" s="83" t="s">
        <v>118</v>
      </c>
      <c r="C209" s="83" t="s">
        <v>23</v>
      </c>
      <c r="D209" s="73" t="s">
        <v>328</v>
      </c>
      <c r="E209" s="74">
        <f t="shared" si="200"/>
        <v>42989</v>
      </c>
      <c r="F209" s="74">
        <f t="shared" si="201"/>
        <v>42990</v>
      </c>
      <c r="G209" s="121"/>
      <c r="H209" s="141"/>
      <c r="I209" s="130"/>
      <c r="J209" s="131">
        <f t="shared" si="202"/>
        <v>43010</v>
      </c>
      <c r="K209" s="68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69"/>
      <c r="BG209" s="69"/>
      <c r="BH209" s="69"/>
      <c r="BI209" s="69"/>
      <c r="BJ209" s="69"/>
      <c r="BK209" s="69"/>
      <c r="BL209" s="69"/>
      <c r="BM209" s="69"/>
      <c r="BN209" s="69"/>
      <c r="BO209" s="69"/>
      <c r="BP209" s="69"/>
      <c r="BQ209" s="69"/>
      <c r="BR209" s="69"/>
      <c r="BS209" s="69"/>
      <c r="BT209" s="69"/>
      <c r="BU209" s="69"/>
      <c r="BV209" s="69"/>
      <c r="BW209" s="69"/>
      <c r="BX209" s="69"/>
      <c r="BY209" s="69"/>
      <c r="BZ209" s="69"/>
      <c r="CA209" s="69"/>
      <c r="CB209" s="69"/>
      <c r="CC209" s="69"/>
      <c r="CD209" s="69"/>
      <c r="CE209" s="69"/>
      <c r="CF209" s="69"/>
      <c r="CG209" s="69"/>
      <c r="CH209" s="69"/>
      <c r="CI209" s="69"/>
      <c r="CJ209" s="69"/>
      <c r="CK209" s="69"/>
      <c r="CL209" s="69"/>
      <c r="CM209" s="69"/>
      <c r="CN209" s="69"/>
      <c r="CO209" s="69"/>
      <c r="CP209" s="69"/>
      <c r="CQ209" s="69"/>
      <c r="CR209" s="69"/>
      <c r="CS209" s="69"/>
      <c r="IE209" s="69"/>
      <c r="IF209" s="69"/>
      <c r="IG209" s="69"/>
      <c r="IH209" s="69"/>
    </row>
    <row r="210" spans="1:242" s="70" customFormat="1" ht="13.5" hidden="1" customHeight="1">
      <c r="A210" s="73" t="s">
        <v>24</v>
      </c>
      <c r="B210" s="83" t="s">
        <v>125</v>
      </c>
      <c r="C210" s="83" t="s">
        <v>79</v>
      </c>
      <c r="D210" s="73" t="s">
        <v>323</v>
      </c>
      <c r="E210" s="74">
        <f t="shared" si="200"/>
        <v>42996</v>
      </c>
      <c r="F210" s="74">
        <f t="shared" si="201"/>
        <v>42997</v>
      </c>
      <c r="G210" s="121"/>
      <c r="H210" s="141"/>
      <c r="I210" s="130"/>
      <c r="J210" s="131">
        <f t="shared" si="202"/>
        <v>43017</v>
      </c>
      <c r="K210" s="68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  <c r="AV210" s="69"/>
      <c r="AW210" s="69"/>
      <c r="AX210" s="69"/>
      <c r="AY210" s="69"/>
      <c r="AZ210" s="69"/>
      <c r="BA210" s="69"/>
      <c r="BB210" s="69"/>
      <c r="BC210" s="69"/>
      <c r="BD210" s="69"/>
      <c r="BE210" s="69"/>
      <c r="BF210" s="69"/>
      <c r="BG210" s="69"/>
      <c r="BH210" s="69"/>
      <c r="BI210" s="69"/>
      <c r="BJ210" s="69"/>
      <c r="BK210" s="69"/>
      <c r="BL210" s="69"/>
      <c r="BM210" s="69"/>
      <c r="BN210" s="69"/>
      <c r="BO210" s="69"/>
      <c r="BP210" s="69"/>
      <c r="BQ210" s="69"/>
      <c r="BR210" s="69"/>
      <c r="BS210" s="69"/>
      <c r="BT210" s="69"/>
      <c r="BU210" s="69"/>
      <c r="BV210" s="69"/>
      <c r="BW210" s="69"/>
      <c r="BX210" s="69"/>
      <c r="BY210" s="69"/>
      <c r="BZ210" s="69"/>
      <c r="CA210" s="69"/>
      <c r="CB210" s="69"/>
      <c r="CC210" s="69"/>
      <c r="CD210" s="69"/>
      <c r="CE210" s="69"/>
      <c r="CF210" s="69"/>
      <c r="CG210" s="69"/>
      <c r="CH210" s="69"/>
      <c r="CI210" s="69"/>
      <c r="CJ210" s="69"/>
      <c r="CK210" s="69"/>
      <c r="CL210" s="69"/>
      <c r="CM210" s="69"/>
      <c r="CN210" s="69"/>
      <c r="CO210" s="69"/>
      <c r="CP210" s="69"/>
      <c r="CQ210" s="69"/>
      <c r="CR210" s="69"/>
      <c r="CS210" s="69"/>
      <c r="IE210" s="69"/>
      <c r="IF210" s="69"/>
      <c r="IG210" s="69"/>
      <c r="IH210" s="69"/>
    </row>
    <row r="211" spans="1:242" s="70" customFormat="1" ht="13.5" hidden="1" customHeight="1">
      <c r="A211" s="73" t="s">
        <v>83</v>
      </c>
      <c r="B211" s="83" t="s">
        <v>126</v>
      </c>
      <c r="C211" s="83" t="s">
        <v>99</v>
      </c>
      <c r="D211" s="73" t="s">
        <v>330</v>
      </c>
      <c r="E211" s="74">
        <f t="shared" si="200"/>
        <v>43003</v>
      </c>
      <c r="F211" s="74">
        <f t="shared" si="201"/>
        <v>43004</v>
      </c>
      <c r="G211" s="121"/>
      <c r="H211" s="141"/>
      <c r="I211" s="130"/>
      <c r="J211" s="131">
        <f t="shared" si="202"/>
        <v>43024</v>
      </c>
      <c r="K211" s="68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  <c r="AV211" s="69"/>
      <c r="AW211" s="69"/>
      <c r="AX211" s="69"/>
      <c r="AY211" s="69"/>
      <c r="AZ211" s="69"/>
      <c r="BA211" s="69"/>
      <c r="BB211" s="69"/>
      <c r="BC211" s="69"/>
      <c r="BD211" s="69"/>
      <c r="BE211" s="69"/>
      <c r="BF211" s="69"/>
      <c r="BG211" s="69"/>
      <c r="BH211" s="69"/>
      <c r="BI211" s="69"/>
      <c r="BJ211" s="69"/>
      <c r="BK211" s="69"/>
      <c r="BL211" s="69"/>
      <c r="BM211" s="69"/>
      <c r="BN211" s="69"/>
      <c r="BO211" s="69"/>
      <c r="BP211" s="69"/>
      <c r="BQ211" s="69"/>
      <c r="BR211" s="69"/>
      <c r="BS211" s="69"/>
      <c r="BT211" s="69"/>
      <c r="BU211" s="69"/>
      <c r="BV211" s="69"/>
      <c r="BW211" s="69"/>
      <c r="BX211" s="69"/>
      <c r="BY211" s="69"/>
      <c r="BZ211" s="69"/>
      <c r="CA211" s="69"/>
      <c r="CB211" s="69"/>
      <c r="CC211" s="69"/>
      <c r="CD211" s="69"/>
      <c r="CE211" s="69"/>
      <c r="CF211" s="69"/>
      <c r="CG211" s="69"/>
      <c r="CH211" s="69"/>
      <c r="CI211" s="69"/>
      <c r="CJ211" s="69"/>
      <c r="CK211" s="69"/>
      <c r="CL211" s="69"/>
      <c r="CM211" s="69"/>
      <c r="CN211" s="69"/>
      <c r="CO211" s="69"/>
      <c r="CP211" s="69"/>
      <c r="CQ211" s="69"/>
      <c r="CR211" s="69"/>
      <c r="CS211" s="69"/>
      <c r="IE211" s="69"/>
      <c r="IF211" s="69"/>
      <c r="IG211" s="69"/>
      <c r="IH211" s="69"/>
    </row>
    <row r="212" spans="1:242" s="70" customFormat="1" ht="13.5" hidden="1" customHeight="1">
      <c r="A212" s="73" t="s">
        <v>74</v>
      </c>
      <c r="B212" s="83" t="s">
        <v>118</v>
      </c>
      <c r="C212" s="83" t="s">
        <v>75</v>
      </c>
      <c r="D212" s="73" t="s">
        <v>329</v>
      </c>
      <c r="E212" s="74">
        <f t="shared" si="200"/>
        <v>43010</v>
      </c>
      <c r="F212" s="74">
        <f t="shared" si="201"/>
        <v>43011</v>
      </c>
      <c r="G212" s="121"/>
      <c r="H212" s="141"/>
      <c r="I212" s="130"/>
      <c r="J212" s="131">
        <f t="shared" si="202"/>
        <v>43031</v>
      </c>
      <c r="K212" s="68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69"/>
      <c r="BG212" s="69"/>
      <c r="BH212" s="69"/>
      <c r="BI212" s="69"/>
      <c r="BJ212" s="69"/>
      <c r="BK212" s="69"/>
      <c r="BL212" s="69"/>
      <c r="BM212" s="69"/>
      <c r="BN212" s="69"/>
      <c r="BO212" s="69"/>
      <c r="BP212" s="69"/>
      <c r="BQ212" s="69"/>
      <c r="BR212" s="69"/>
      <c r="BS212" s="69"/>
      <c r="BT212" s="69"/>
      <c r="BU212" s="69"/>
      <c r="BV212" s="69"/>
      <c r="BW212" s="69"/>
      <c r="BX212" s="69"/>
      <c r="BY212" s="69"/>
      <c r="BZ212" s="69"/>
      <c r="CA212" s="69"/>
      <c r="CB212" s="69"/>
      <c r="CC212" s="69"/>
      <c r="CD212" s="69"/>
      <c r="CE212" s="69"/>
      <c r="CF212" s="69"/>
      <c r="CG212" s="69"/>
      <c r="CH212" s="69"/>
      <c r="CI212" s="69"/>
      <c r="CJ212" s="69"/>
      <c r="CK212" s="69"/>
      <c r="CL212" s="69"/>
      <c r="CM212" s="69"/>
      <c r="CN212" s="69"/>
      <c r="CO212" s="69"/>
      <c r="CP212" s="69"/>
      <c r="CQ212" s="69"/>
      <c r="CR212" s="69"/>
      <c r="CS212" s="69"/>
      <c r="IE212" s="69"/>
      <c r="IF212" s="69"/>
      <c r="IG212" s="69"/>
      <c r="IH212" s="69"/>
    </row>
    <row r="213" spans="1:242" s="70" customFormat="1" ht="13.5" hidden="1" customHeight="1">
      <c r="A213" s="73" t="s">
        <v>76</v>
      </c>
      <c r="B213" s="83" t="s">
        <v>125</v>
      </c>
      <c r="C213" s="83" t="s">
        <v>42</v>
      </c>
      <c r="D213" s="73" t="s">
        <v>325</v>
      </c>
      <c r="E213" s="74">
        <f t="shared" si="200"/>
        <v>43017</v>
      </c>
      <c r="F213" s="74">
        <f t="shared" si="201"/>
        <v>43018</v>
      </c>
      <c r="G213" s="121"/>
      <c r="H213" s="141"/>
      <c r="I213" s="130"/>
      <c r="J213" s="131">
        <f t="shared" si="202"/>
        <v>43038</v>
      </c>
      <c r="K213" s="68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69"/>
      <c r="BG213" s="69"/>
      <c r="BH213" s="69"/>
      <c r="BI213" s="69"/>
      <c r="BJ213" s="69"/>
      <c r="BK213" s="69"/>
      <c r="BL213" s="69"/>
      <c r="BM213" s="69"/>
      <c r="BN213" s="69"/>
      <c r="BO213" s="69"/>
      <c r="BP213" s="69"/>
      <c r="BQ213" s="69"/>
      <c r="BR213" s="69"/>
      <c r="BS213" s="69"/>
      <c r="BT213" s="69"/>
      <c r="BU213" s="69"/>
      <c r="BV213" s="69"/>
      <c r="BW213" s="69"/>
      <c r="BX213" s="69"/>
      <c r="BY213" s="69"/>
      <c r="BZ213" s="69"/>
      <c r="CA213" s="69"/>
      <c r="CB213" s="69"/>
      <c r="CC213" s="69"/>
      <c r="CD213" s="69"/>
      <c r="CE213" s="69"/>
      <c r="CF213" s="69"/>
      <c r="CG213" s="69"/>
      <c r="CH213" s="69"/>
      <c r="CI213" s="69"/>
      <c r="CJ213" s="69"/>
      <c r="CK213" s="69"/>
      <c r="CL213" s="69"/>
      <c r="CM213" s="69"/>
      <c r="CN213" s="69"/>
      <c r="CO213" s="69"/>
      <c r="CP213" s="69"/>
      <c r="CQ213" s="69"/>
      <c r="CR213" s="69"/>
      <c r="CS213" s="69"/>
      <c r="IE213" s="69"/>
      <c r="IF213" s="69"/>
      <c r="IG213" s="69"/>
      <c r="IH213" s="69"/>
    </row>
    <row r="214" spans="1:242" s="70" customFormat="1" ht="13.5" hidden="1" customHeight="1">
      <c r="A214" s="73" t="s">
        <v>64</v>
      </c>
      <c r="B214" s="83"/>
      <c r="C214" s="83"/>
      <c r="D214" s="73"/>
      <c r="E214" s="74">
        <f t="shared" si="200"/>
        <v>43024</v>
      </c>
      <c r="F214" s="74">
        <f t="shared" si="201"/>
        <v>43025</v>
      </c>
      <c r="G214" s="121"/>
      <c r="H214" s="141"/>
      <c r="I214" s="130"/>
      <c r="J214" s="131">
        <f t="shared" si="202"/>
        <v>43045</v>
      </c>
      <c r="K214" s="68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  <c r="AV214" s="69"/>
      <c r="AW214" s="69"/>
      <c r="AX214" s="69"/>
      <c r="AY214" s="69"/>
      <c r="AZ214" s="69"/>
      <c r="BA214" s="69"/>
      <c r="BB214" s="69"/>
      <c r="BC214" s="69"/>
      <c r="BD214" s="69"/>
      <c r="BE214" s="69"/>
      <c r="BF214" s="69"/>
      <c r="BG214" s="69"/>
      <c r="BH214" s="69"/>
      <c r="BI214" s="69"/>
      <c r="BJ214" s="69"/>
      <c r="BK214" s="69"/>
      <c r="BL214" s="69"/>
      <c r="BM214" s="69"/>
      <c r="BN214" s="69"/>
      <c r="BO214" s="69"/>
      <c r="BP214" s="69"/>
      <c r="BQ214" s="69"/>
      <c r="BR214" s="69"/>
      <c r="BS214" s="69"/>
      <c r="BT214" s="69"/>
      <c r="BU214" s="69"/>
      <c r="BV214" s="69"/>
      <c r="BW214" s="69"/>
      <c r="BX214" s="69"/>
      <c r="BY214" s="69"/>
      <c r="BZ214" s="69"/>
      <c r="CA214" s="69"/>
      <c r="CB214" s="69"/>
      <c r="CC214" s="69"/>
      <c r="CD214" s="69"/>
      <c r="CE214" s="69"/>
      <c r="CF214" s="69"/>
      <c r="CG214" s="69"/>
      <c r="CH214" s="69"/>
      <c r="CI214" s="69"/>
      <c r="CJ214" s="69"/>
      <c r="CK214" s="69"/>
      <c r="CL214" s="69"/>
      <c r="CM214" s="69"/>
      <c r="CN214" s="69"/>
      <c r="CO214" s="69"/>
      <c r="CP214" s="69"/>
      <c r="CQ214" s="69"/>
      <c r="CR214" s="69"/>
      <c r="CS214" s="69"/>
      <c r="IE214" s="69"/>
      <c r="IF214" s="69"/>
      <c r="IG214" s="69"/>
      <c r="IH214" s="69"/>
    </row>
    <row r="215" spans="1:242" s="70" customFormat="1" ht="1.5" hidden="1" customHeight="1">
      <c r="A215" s="73" t="s">
        <v>21</v>
      </c>
      <c r="B215" s="83" t="s">
        <v>125</v>
      </c>
      <c r="C215" s="83" t="s">
        <v>23</v>
      </c>
      <c r="D215" s="73" t="s">
        <v>328</v>
      </c>
      <c r="E215" s="74">
        <f>E214+7</f>
        <v>43031</v>
      </c>
      <c r="F215" s="74">
        <f>F214+7</f>
        <v>43032</v>
      </c>
      <c r="G215" s="121"/>
      <c r="H215" s="141"/>
      <c r="I215" s="130"/>
      <c r="J215" s="131">
        <f>J214+7</f>
        <v>43052</v>
      </c>
      <c r="K215" s="68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69"/>
      <c r="BG215" s="69"/>
      <c r="BH215" s="69"/>
      <c r="BI215" s="69"/>
      <c r="BJ215" s="69"/>
      <c r="BK215" s="69"/>
      <c r="BL215" s="69"/>
      <c r="BM215" s="69"/>
      <c r="BN215" s="69"/>
      <c r="BO215" s="69"/>
      <c r="BP215" s="69"/>
      <c r="BQ215" s="69"/>
      <c r="BR215" s="69"/>
      <c r="BS215" s="69"/>
      <c r="BT215" s="69"/>
      <c r="BU215" s="69"/>
      <c r="BV215" s="69"/>
      <c r="BW215" s="69"/>
      <c r="BX215" s="69"/>
      <c r="BY215" s="69"/>
      <c r="BZ215" s="69"/>
      <c r="CA215" s="69"/>
      <c r="CB215" s="69"/>
      <c r="CC215" s="69"/>
      <c r="CD215" s="69"/>
      <c r="CE215" s="69"/>
      <c r="CF215" s="69"/>
      <c r="CG215" s="69"/>
      <c r="CH215" s="69"/>
      <c r="CI215" s="69"/>
      <c r="CJ215" s="69"/>
      <c r="CK215" s="69"/>
      <c r="CL215" s="69"/>
      <c r="CM215" s="69"/>
      <c r="CN215" s="69"/>
      <c r="CO215" s="69"/>
      <c r="CP215" s="69"/>
      <c r="CQ215" s="69"/>
      <c r="CR215" s="69"/>
      <c r="CS215" s="69"/>
      <c r="IE215" s="69"/>
      <c r="IF215" s="69"/>
      <c r="IG215" s="69"/>
      <c r="IH215" s="69"/>
    </row>
    <row r="216" spans="1:242" s="70" customFormat="1" ht="12.75" hidden="1" customHeight="1">
      <c r="A216" s="73" t="s">
        <v>24</v>
      </c>
      <c r="B216" s="83" t="s">
        <v>135</v>
      </c>
      <c r="C216" s="83" t="s">
        <v>79</v>
      </c>
      <c r="D216" s="73" t="s">
        <v>323</v>
      </c>
      <c r="E216" s="74">
        <f t="shared" si="200"/>
        <v>43038</v>
      </c>
      <c r="F216" s="74">
        <f t="shared" si="201"/>
        <v>43039</v>
      </c>
      <c r="G216" s="121"/>
      <c r="H216" s="141"/>
      <c r="I216" s="130"/>
      <c r="J216" s="131">
        <f t="shared" si="202"/>
        <v>43059</v>
      </c>
      <c r="K216" s="68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69"/>
      <c r="BG216" s="69"/>
      <c r="BH216" s="69"/>
      <c r="BI216" s="69"/>
      <c r="BJ216" s="69"/>
      <c r="BK216" s="69"/>
      <c r="BL216" s="69"/>
      <c r="BM216" s="69"/>
      <c r="BN216" s="69"/>
      <c r="BO216" s="69"/>
      <c r="BP216" s="69"/>
      <c r="BQ216" s="69"/>
      <c r="BR216" s="69"/>
      <c r="BS216" s="69"/>
      <c r="BT216" s="69"/>
      <c r="BU216" s="69"/>
      <c r="BV216" s="69"/>
      <c r="BW216" s="69"/>
      <c r="BX216" s="69"/>
      <c r="BY216" s="69"/>
      <c r="BZ216" s="69"/>
      <c r="CA216" s="69"/>
      <c r="CB216" s="69"/>
      <c r="CC216" s="69"/>
      <c r="CD216" s="69"/>
      <c r="CE216" s="69"/>
      <c r="CF216" s="69"/>
      <c r="CG216" s="69"/>
      <c r="CH216" s="69"/>
      <c r="CI216" s="69"/>
      <c r="CJ216" s="69"/>
      <c r="CK216" s="69"/>
      <c r="CL216" s="69"/>
      <c r="CM216" s="69"/>
      <c r="CN216" s="69"/>
      <c r="CO216" s="69"/>
      <c r="CP216" s="69"/>
      <c r="CQ216" s="69"/>
      <c r="CR216" s="69"/>
      <c r="CS216" s="69"/>
      <c r="IE216" s="69"/>
      <c r="IF216" s="69"/>
      <c r="IG216" s="69"/>
      <c r="IH216" s="69"/>
    </row>
    <row r="217" spans="1:242" s="70" customFormat="1" ht="13.5" hidden="1" customHeight="1">
      <c r="A217" s="73" t="s">
        <v>83</v>
      </c>
      <c r="B217" s="83" t="s">
        <v>136</v>
      </c>
      <c r="C217" s="83" t="s">
        <v>99</v>
      </c>
      <c r="D217" s="73" t="s">
        <v>330</v>
      </c>
      <c r="E217" s="74">
        <f t="shared" si="200"/>
        <v>43045</v>
      </c>
      <c r="F217" s="74">
        <f t="shared" si="201"/>
        <v>43046</v>
      </c>
      <c r="G217" s="121"/>
      <c r="H217" s="141"/>
      <c r="I217" s="130"/>
      <c r="J217" s="131">
        <f t="shared" si="202"/>
        <v>43066</v>
      </c>
      <c r="K217" s="68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69"/>
      <c r="BG217" s="69"/>
      <c r="BH217" s="69"/>
      <c r="BI217" s="69"/>
      <c r="BJ217" s="69"/>
      <c r="BK217" s="69"/>
      <c r="BL217" s="69"/>
      <c r="BM217" s="69"/>
      <c r="BN217" s="69"/>
      <c r="BO217" s="69"/>
      <c r="BP217" s="69"/>
      <c r="BQ217" s="69"/>
      <c r="BR217" s="69"/>
      <c r="BS217" s="69"/>
      <c r="BT217" s="69"/>
      <c r="BU217" s="69"/>
      <c r="BV217" s="69"/>
      <c r="BW217" s="69"/>
      <c r="BX217" s="69"/>
      <c r="BY217" s="69"/>
      <c r="BZ217" s="69"/>
      <c r="CA217" s="69"/>
      <c r="CB217" s="69"/>
      <c r="CC217" s="69"/>
      <c r="CD217" s="69"/>
      <c r="CE217" s="69"/>
      <c r="CF217" s="69"/>
      <c r="CG217" s="69"/>
      <c r="CH217" s="69"/>
      <c r="CI217" s="69"/>
      <c r="CJ217" s="69"/>
      <c r="CK217" s="69"/>
      <c r="CL217" s="69"/>
      <c r="CM217" s="69"/>
      <c r="CN217" s="69"/>
      <c r="CO217" s="69"/>
      <c r="CP217" s="69"/>
      <c r="CQ217" s="69"/>
      <c r="CR217" s="69"/>
      <c r="CS217" s="69"/>
      <c r="IE217" s="69"/>
      <c r="IF217" s="69"/>
      <c r="IG217" s="69"/>
      <c r="IH217" s="69"/>
    </row>
    <row r="218" spans="1:242" s="70" customFormat="1" ht="13.5" hidden="1" customHeight="1">
      <c r="A218" s="73" t="s">
        <v>74</v>
      </c>
      <c r="B218" s="83" t="s">
        <v>125</v>
      </c>
      <c r="C218" s="83" t="s">
        <v>75</v>
      </c>
      <c r="D218" s="73" t="s">
        <v>329</v>
      </c>
      <c r="E218" s="74">
        <f t="shared" si="200"/>
        <v>43052</v>
      </c>
      <c r="F218" s="74">
        <f t="shared" si="201"/>
        <v>43053</v>
      </c>
      <c r="G218" s="121"/>
      <c r="H218" s="141"/>
      <c r="I218" s="130"/>
      <c r="J218" s="131">
        <f t="shared" si="202"/>
        <v>43073</v>
      </c>
      <c r="K218" s="68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  <c r="BD218" s="69"/>
      <c r="BE218" s="69"/>
      <c r="BF218" s="69"/>
      <c r="BG218" s="69"/>
      <c r="BH218" s="69"/>
      <c r="BI218" s="69"/>
      <c r="BJ218" s="69"/>
      <c r="BK218" s="69"/>
      <c r="BL218" s="69"/>
      <c r="BM218" s="69"/>
      <c r="BN218" s="69"/>
      <c r="BO218" s="69"/>
      <c r="BP218" s="69"/>
      <c r="BQ218" s="69"/>
      <c r="BR218" s="69"/>
      <c r="BS218" s="69"/>
      <c r="BT218" s="69"/>
      <c r="BU218" s="69"/>
      <c r="BV218" s="69"/>
      <c r="BW218" s="69"/>
      <c r="BX218" s="69"/>
      <c r="BY218" s="69"/>
      <c r="BZ218" s="69"/>
      <c r="CA218" s="69"/>
      <c r="CB218" s="69"/>
      <c r="CC218" s="69"/>
      <c r="CD218" s="69"/>
      <c r="CE218" s="69"/>
      <c r="CF218" s="69"/>
      <c r="CG218" s="69"/>
      <c r="CH218" s="69"/>
      <c r="CI218" s="69"/>
      <c r="CJ218" s="69"/>
      <c r="CK218" s="69"/>
      <c r="CL218" s="69"/>
      <c r="CM218" s="69"/>
      <c r="CN218" s="69"/>
      <c r="CO218" s="69"/>
      <c r="CP218" s="69"/>
      <c r="CQ218" s="69"/>
      <c r="CR218" s="69"/>
      <c r="CS218" s="69"/>
      <c r="IE218" s="69"/>
      <c r="IF218" s="69"/>
      <c r="IG218" s="69"/>
      <c r="IH218" s="69"/>
    </row>
    <row r="219" spans="1:242" s="70" customFormat="1" ht="13.5" hidden="1" customHeight="1">
      <c r="A219" s="73" t="s">
        <v>76</v>
      </c>
      <c r="B219" s="83" t="s">
        <v>135</v>
      </c>
      <c r="C219" s="83" t="s">
        <v>42</v>
      </c>
      <c r="D219" s="73" t="s">
        <v>325</v>
      </c>
      <c r="E219" s="74">
        <f t="shared" si="200"/>
        <v>43059</v>
      </c>
      <c r="F219" s="74">
        <f t="shared" si="201"/>
        <v>43060</v>
      </c>
      <c r="G219" s="121"/>
      <c r="H219" s="141"/>
      <c r="I219" s="130"/>
      <c r="J219" s="131">
        <f t="shared" si="202"/>
        <v>43080</v>
      </c>
      <c r="K219" s="68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69"/>
      <c r="BG219" s="69"/>
      <c r="BH219" s="69"/>
      <c r="BI219" s="69"/>
      <c r="BJ219" s="69"/>
      <c r="BK219" s="69"/>
      <c r="BL219" s="69"/>
      <c r="BM219" s="69"/>
      <c r="BN219" s="69"/>
      <c r="BO219" s="69"/>
      <c r="BP219" s="69"/>
      <c r="BQ219" s="69"/>
      <c r="BR219" s="69"/>
      <c r="BS219" s="69"/>
      <c r="BT219" s="69"/>
      <c r="BU219" s="69"/>
      <c r="BV219" s="69"/>
      <c r="BW219" s="69"/>
      <c r="BX219" s="69"/>
      <c r="BY219" s="69"/>
      <c r="BZ219" s="69"/>
      <c r="CA219" s="69"/>
      <c r="CB219" s="69"/>
      <c r="CC219" s="69"/>
      <c r="CD219" s="69"/>
      <c r="CE219" s="69"/>
      <c r="CF219" s="69"/>
      <c r="CG219" s="69"/>
      <c r="CH219" s="69"/>
      <c r="CI219" s="69"/>
      <c r="CJ219" s="69"/>
      <c r="CK219" s="69"/>
      <c r="CL219" s="69"/>
      <c r="CM219" s="69"/>
      <c r="CN219" s="69"/>
      <c r="CO219" s="69"/>
      <c r="CP219" s="69"/>
      <c r="CQ219" s="69"/>
      <c r="CR219" s="69"/>
      <c r="CS219" s="69"/>
      <c r="IE219" s="69"/>
      <c r="IF219" s="69"/>
      <c r="IG219" s="69"/>
      <c r="IH219" s="69"/>
    </row>
    <row r="220" spans="1:242" s="70" customFormat="1" ht="13.5" hidden="1" customHeight="1">
      <c r="A220" s="73" t="s">
        <v>111</v>
      </c>
      <c r="B220" s="83" t="s">
        <v>137</v>
      </c>
      <c r="C220" s="83" t="s">
        <v>97</v>
      </c>
      <c r="D220" s="73" t="s">
        <v>331</v>
      </c>
      <c r="E220" s="74">
        <f t="shared" si="200"/>
        <v>43066</v>
      </c>
      <c r="F220" s="74">
        <f t="shared" si="201"/>
        <v>43067</v>
      </c>
      <c r="G220" s="121">
        <f>F220+16</f>
        <v>43083</v>
      </c>
      <c r="H220" s="141">
        <f>G220+3</f>
        <v>43086</v>
      </c>
      <c r="I220" s="130"/>
      <c r="J220" s="131">
        <f t="shared" si="202"/>
        <v>43087</v>
      </c>
      <c r="K220" s="68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69"/>
      <c r="BG220" s="69"/>
      <c r="BH220" s="69"/>
      <c r="BI220" s="69"/>
      <c r="BJ220" s="69"/>
      <c r="BK220" s="69"/>
      <c r="BL220" s="69"/>
      <c r="BM220" s="69"/>
      <c r="BN220" s="69"/>
      <c r="BO220" s="69"/>
      <c r="BP220" s="69"/>
      <c r="BQ220" s="69"/>
      <c r="BR220" s="69"/>
      <c r="BS220" s="69"/>
      <c r="BT220" s="69"/>
      <c r="BU220" s="69"/>
      <c r="BV220" s="69"/>
      <c r="BW220" s="69"/>
      <c r="BX220" s="69"/>
      <c r="BY220" s="69"/>
      <c r="BZ220" s="69"/>
      <c r="CA220" s="69"/>
      <c r="CB220" s="69"/>
      <c r="CC220" s="69"/>
      <c r="CD220" s="69"/>
      <c r="CE220" s="69"/>
      <c r="CF220" s="69"/>
      <c r="CG220" s="69"/>
      <c r="CH220" s="69"/>
      <c r="CI220" s="69"/>
      <c r="CJ220" s="69"/>
      <c r="CK220" s="69"/>
      <c r="CL220" s="69"/>
      <c r="CM220" s="69"/>
      <c r="CN220" s="69"/>
      <c r="CO220" s="69"/>
      <c r="CP220" s="69"/>
      <c r="CQ220" s="69"/>
      <c r="CR220" s="69"/>
      <c r="CS220" s="69"/>
      <c r="IE220" s="69"/>
      <c r="IF220" s="69"/>
      <c r="IG220" s="69"/>
      <c r="IH220" s="69"/>
    </row>
    <row r="221" spans="1:242" s="70" customFormat="1" ht="13.5" hidden="1" customHeight="1">
      <c r="A221" s="73" t="s">
        <v>21</v>
      </c>
      <c r="B221" s="83" t="s">
        <v>135</v>
      </c>
      <c r="C221" s="83" t="s">
        <v>23</v>
      </c>
      <c r="D221" s="73" t="s">
        <v>328</v>
      </c>
      <c r="E221" s="74">
        <f t="shared" si="200"/>
        <v>43073</v>
      </c>
      <c r="F221" s="74">
        <f t="shared" si="201"/>
        <v>43074</v>
      </c>
      <c r="G221" s="121">
        <f>F221+18</f>
        <v>43092</v>
      </c>
      <c r="H221" s="141">
        <f>G221+2</f>
        <v>43094</v>
      </c>
      <c r="I221" s="130"/>
      <c r="J221" s="131">
        <f t="shared" si="202"/>
        <v>43094</v>
      </c>
      <c r="K221" s="68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69"/>
      <c r="BG221" s="69"/>
      <c r="BH221" s="69"/>
      <c r="BI221" s="69"/>
      <c r="BJ221" s="69"/>
      <c r="BK221" s="69"/>
      <c r="BL221" s="69"/>
      <c r="BM221" s="69"/>
      <c r="BN221" s="69"/>
      <c r="BO221" s="69"/>
      <c r="BP221" s="69"/>
      <c r="BQ221" s="69"/>
      <c r="BR221" s="69"/>
      <c r="BS221" s="69"/>
      <c r="BT221" s="69"/>
      <c r="BU221" s="69"/>
      <c r="BV221" s="69"/>
      <c r="BW221" s="69"/>
      <c r="BX221" s="69"/>
      <c r="BY221" s="69"/>
      <c r="BZ221" s="69"/>
      <c r="CA221" s="69"/>
      <c r="CB221" s="69"/>
      <c r="CC221" s="69"/>
      <c r="CD221" s="69"/>
      <c r="CE221" s="69"/>
      <c r="CF221" s="69"/>
      <c r="CG221" s="69"/>
      <c r="CH221" s="69"/>
      <c r="CI221" s="69"/>
      <c r="CJ221" s="69"/>
      <c r="CK221" s="69"/>
      <c r="CL221" s="69"/>
      <c r="CM221" s="69"/>
      <c r="CN221" s="69"/>
      <c r="CO221" s="69"/>
      <c r="CP221" s="69"/>
      <c r="CQ221" s="69"/>
      <c r="CR221" s="69"/>
      <c r="CS221" s="69"/>
      <c r="IE221" s="69"/>
      <c r="IF221" s="69"/>
      <c r="IG221" s="69"/>
      <c r="IH221" s="69"/>
    </row>
    <row r="222" spans="1:242" s="70" customFormat="1" ht="13.5" hidden="1" customHeight="1">
      <c r="A222" s="73" t="s">
        <v>24</v>
      </c>
      <c r="B222" s="83" t="s">
        <v>68</v>
      </c>
      <c r="C222" s="83" t="s">
        <v>79</v>
      </c>
      <c r="D222" s="73" t="s">
        <v>323</v>
      </c>
      <c r="E222" s="74">
        <f t="shared" si="200"/>
        <v>43080</v>
      </c>
      <c r="F222" s="74">
        <f t="shared" si="201"/>
        <v>43081</v>
      </c>
      <c r="G222" s="121">
        <f t="shared" ref="G222:G272" si="203">F222+18</f>
        <v>43099</v>
      </c>
      <c r="H222" s="141">
        <f t="shared" ref="H222:H285" si="204">G222+2</f>
        <v>43101</v>
      </c>
      <c r="I222" s="130"/>
      <c r="J222" s="131">
        <f t="shared" si="202"/>
        <v>43101</v>
      </c>
      <c r="K222" s="68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  <c r="BM222" s="69"/>
      <c r="BN222" s="69"/>
      <c r="BO222" s="69"/>
      <c r="BP222" s="69"/>
      <c r="BQ222" s="69"/>
      <c r="BR222" s="69"/>
      <c r="BS222" s="69"/>
      <c r="BT222" s="69"/>
      <c r="BU222" s="69"/>
      <c r="BV222" s="69"/>
      <c r="BW222" s="69"/>
      <c r="BX222" s="69"/>
      <c r="BY222" s="69"/>
      <c r="BZ222" s="69"/>
      <c r="CA222" s="69"/>
      <c r="CB222" s="69"/>
      <c r="CC222" s="69"/>
      <c r="CD222" s="69"/>
      <c r="CE222" s="69"/>
      <c r="CF222" s="69"/>
      <c r="CG222" s="69"/>
      <c r="CH222" s="69"/>
      <c r="CI222" s="69"/>
      <c r="CJ222" s="69"/>
      <c r="CK222" s="69"/>
      <c r="CL222" s="69"/>
      <c r="CM222" s="69"/>
      <c r="CN222" s="69"/>
      <c r="CO222" s="69"/>
      <c r="CP222" s="69"/>
      <c r="CQ222" s="69"/>
      <c r="CR222" s="69"/>
      <c r="CS222" s="69"/>
      <c r="IE222" s="69"/>
      <c r="IF222" s="69"/>
      <c r="IG222" s="69"/>
      <c r="IH222" s="69"/>
    </row>
    <row r="223" spans="1:242" s="70" customFormat="1" ht="13.5" hidden="1" customHeight="1">
      <c r="A223" s="73" t="s">
        <v>83</v>
      </c>
      <c r="B223" s="83" t="s">
        <v>140</v>
      </c>
      <c r="C223" s="83" t="s">
        <v>99</v>
      </c>
      <c r="D223" s="73" t="s">
        <v>330</v>
      </c>
      <c r="E223" s="74">
        <f t="shared" si="200"/>
        <v>43087</v>
      </c>
      <c r="F223" s="74">
        <f t="shared" si="201"/>
        <v>43088</v>
      </c>
      <c r="G223" s="121">
        <f t="shared" si="203"/>
        <v>43106</v>
      </c>
      <c r="H223" s="141">
        <f t="shared" si="204"/>
        <v>43108</v>
      </c>
      <c r="I223" s="130"/>
      <c r="J223" s="131">
        <f t="shared" si="202"/>
        <v>43108</v>
      </c>
      <c r="K223" s="68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9"/>
      <c r="BA223" s="69"/>
      <c r="BB223" s="69"/>
      <c r="BC223" s="69"/>
      <c r="BD223" s="69"/>
      <c r="BE223" s="69"/>
      <c r="BF223" s="69"/>
      <c r="BG223" s="69"/>
      <c r="BH223" s="69"/>
      <c r="BI223" s="69"/>
      <c r="BJ223" s="69"/>
      <c r="BK223" s="69"/>
      <c r="BL223" s="69"/>
      <c r="BM223" s="69"/>
      <c r="BN223" s="69"/>
      <c r="BO223" s="69"/>
      <c r="BP223" s="69"/>
      <c r="BQ223" s="69"/>
      <c r="BR223" s="69"/>
      <c r="BS223" s="69"/>
      <c r="BT223" s="69"/>
      <c r="BU223" s="69"/>
      <c r="BV223" s="69"/>
      <c r="BW223" s="69"/>
      <c r="BX223" s="69"/>
      <c r="BY223" s="69"/>
      <c r="BZ223" s="69"/>
      <c r="CA223" s="69"/>
      <c r="CB223" s="69"/>
      <c r="CC223" s="69"/>
      <c r="CD223" s="69"/>
      <c r="CE223" s="69"/>
      <c r="CF223" s="69"/>
      <c r="CG223" s="69"/>
      <c r="CH223" s="69"/>
      <c r="CI223" s="69"/>
      <c r="CJ223" s="69"/>
      <c r="CK223" s="69"/>
      <c r="CL223" s="69"/>
      <c r="CM223" s="69"/>
      <c r="CN223" s="69"/>
      <c r="CO223" s="69"/>
      <c r="CP223" s="69"/>
      <c r="CQ223" s="69"/>
      <c r="CR223" s="69"/>
      <c r="CS223" s="69"/>
      <c r="IE223" s="69"/>
      <c r="IF223" s="69"/>
      <c r="IG223" s="69"/>
      <c r="IH223" s="69"/>
    </row>
    <row r="224" spans="1:242" s="70" customFormat="1" ht="0.75" hidden="1" customHeight="1">
      <c r="A224" s="73" t="s">
        <v>74</v>
      </c>
      <c r="B224" s="83" t="s">
        <v>135</v>
      </c>
      <c r="C224" s="83" t="s">
        <v>75</v>
      </c>
      <c r="D224" s="73" t="s">
        <v>329</v>
      </c>
      <c r="E224" s="74">
        <f>E223+7</f>
        <v>43094</v>
      </c>
      <c r="F224" s="74">
        <f>F223+7</f>
        <v>43095</v>
      </c>
      <c r="G224" s="121">
        <f t="shared" si="203"/>
        <v>43113</v>
      </c>
      <c r="H224" s="141">
        <f t="shared" si="204"/>
        <v>43115</v>
      </c>
      <c r="I224" s="130"/>
      <c r="J224" s="131">
        <f>J223+7</f>
        <v>43115</v>
      </c>
      <c r="K224" s="68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  <c r="BW224" s="69"/>
      <c r="BX224" s="69"/>
      <c r="BY224" s="69"/>
      <c r="BZ224" s="69"/>
      <c r="CA224" s="69"/>
      <c r="CB224" s="69"/>
      <c r="CC224" s="69"/>
      <c r="CD224" s="69"/>
      <c r="CE224" s="69"/>
      <c r="CF224" s="69"/>
      <c r="CG224" s="69"/>
      <c r="CH224" s="69"/>
      <c r="CI224" s="69"/>
      <c r="CJ224" s="69"/>
      <c r="CK224" s="69"/>
      <c r="CL224" s="69"/>
      <c r="CM224" s="69"/>
      <c r="CN224" s="69"/>
      <c r="CO224" s="69"/>
      <c r="CP224" s="69"/>
      <c r="CQ224" s="69"/>
      <c r="CR224" s="69"/>
      <c r="CS224" s="69"/>
      <c r="IE224" s="69"/>
      <c r="IF224" s="69"/>
      <c r="IG224" s="69"/>
      <c r="IH224" s="69"/>
    </row>
    <row r="225" spans="1:242" s="70" customFormat="1" ht="11.25" hidden="1" customHeight="1">
      <c r="A225" s="84" t="s">
        <v>76</v>
      </c>
      <c r="B225" s="85" t="s">
        <v>68</v>
      </c>
      <c r="C225" s="85" t="s">
        <v>42</v>
      </c>
      <c r="D225" s="84" t="s">
        <v>325</v>
      </c>
      <c r="E225" s="86">
        <f t="shared" si="200"/>
        <v>43101</v>
      </c>
      <c r="F225" s="86">
        <f t="shared" si="201"/>
        <v>43102</v>
      </c>
      <c r="G225" s="122">
        <f t="shared" si="203"/>
        <v>43120</v>
      </c>
      <c r="H225" s="142">
        <f t="shared" si="204"/>
        <v>43122</v>
      </c>
      <c r="I225" s="130"/>
      <c r="J225" s="135">
        <f t="shared" si="202"/>
        <v>43122</v>
      </c>
      <c r="K225" s="68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9"/>
      <c r="BG225" s="69"/>
      <c r="BH225" s="69"/>
      <c r="BI225" s="69"/>
      <c r="BJ225" s="69"/>
      <c r="BK225" s="69"/>
      <c r="BL225" s="69"/>
      <c r="BM225" s="69"/>
      <c r="BN225" s="69"/>
      <c r="BO225" s="69"/>
      <c r="BP225" s="69"/>
      <c r="BQ225" s="69"/>
      <c r="BR225" s="69"/>
      <c r="BS225" s="69"/>
      <c r="BT225" s="69"/>
      <c r="BU225" s="69"/>
      <c r="BV225" s="69"/>
      <c r="BW225" s="69"/>
      <c r="BX225" s="69"/>
      <c r="BY225" s="69"/>
      <c r="BZ225" s="69"/>
      <c r="CA225" s="69"/>
      <c r="CB225" s="69"/>
      <c r="CC225" s="69"/>
      <c r="CD225" s="69"/>
      <c r="CE225" s="69"/>
      <c r="CF225" s="69"/>
      <c r="CG225" s="69"/>
      <c r="CH225" s="69"/>
      <c r="CI225" s="69"/>
      <c r="CJ225" s="69"/>
      <c r="CK225" s="69"/>
      <c r="CL225" s="69"/>
      <c r="CM225" s="69"/>
      <c r="CN225" s="69"/>
      <c r="CO225" s="69"/>
      <c r="CP225" s="69"/>
      <c r="CQ225" s="69"/>
      <c r="CR225" s="69"/>
      <c r="CS225" s="69"/>
      <c r="IE225" s="69"/>
      <c r="IF225" s="69"/>
      <c r="IG225" s="69"/>
      <c r="IH225" s="69"/>
    </row>
    <row r="226" spans="1:242" s="90" customFormat="1" ht="11.25" hidden="1" customHeight="1">
      <c r="A226" s="84" t="s">
        <v>64</v>
      </c>
      <c r="B226" s="85"/>
      <c r="C226" s="85"/>
      <c r="D226" s="84"/>
      <c r="E226" s="86">
        <f t="shared" si="200"/>
        <v>43108</v>
      </c>
      <c r="F226" s="86">
        <f t="shared" si="201"/>
        <v>43109</v>
      </c>
      <c r="G226" s="122">
        <f t="shared" si="203"/>
        <v>43127</v>
      </c>
      <c r="H226" s="142">
        <f t="shared" si="204"/>
        <v>43129</v>
      </c>
      <c r="I226" s="136"/>
      <c r="J226" s="135">
        <f t="shared" si="202"/>
        <v>43129</v>
      </c>
      <c r="K226" s="87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9"/>
      <c r="AN226" s="89"/>
      <c r="AO226" s="89"/>
      <c r="AP226" s="89"/>
      <c r="AQ226" s="89"/>
      <c r="AR226" s="89"/>
      <c r="AS226" s="89"/>
      <c r="AT226" s="89"/>
      <c r="AU226" s="89"/>
      <c r="AV226" s="89"/>
      <c r="AW226" s="89"/>
      <c r="AX226" s="89"/>
      <c r="AY226" s="89"/>
      <c r="AZ226" s="89"/>
      <c r="BA226" s="89"/>
      <c r="BB226" s="89"/>
      <c r="BC226" s="89"/>
      <c r="BD226" s="89"/>
      <c r="BE226" s="89"/>
      <c r="BF226" s="89"/>
      <c r="BG226" s="89"/>
      <c r="BH226" s="89"/>
      <c r="BI226" s="89"/>
      <c r="BJ226" s="89"/>
      <c r="BK226" s="89"/>
      <c r="BL226" s="89"/>
      <c r="BM226" s="89"/>
      <c r="BN226" s="89"/>
      <c r="BO226" s="89"/>
      <c r="BP226" s="89"/>
      <c r="BQ226" s="89"/>
      <c r="BR226" s="89"/>
      <c r="BS226" s="89"/>
      <c r="BT226" s="89"/>
      <c r="BU226" s="89"/>
      <c r="BV226" s="89"/>
      <c r="BW226" s="89"/>
      <c r="BX226" s="89"/>
      <c r="BY226" s="89"/>
      <c r="BZ226" s="89"/>
      <c r="CA226" s="89"/>
      <c r="CB226" s="89"/>
      <c r="CC226" s="89"/>
      <c r="CD226" s="89"/>
      <c r="CE226" s="89"/>
      <c r="CF226" s="89"/>
      <c r="CG226" s="89"/>
      <c r="CH226" s="89"/>
      <c r="CI226" s="89"/>
      <c r="CJ226" s="89"/>
      <c r="CK226" s="89"/>
      <c r="CL226" s="89"/>
      <c r="CM226" s="89"/>
      <c r="CN226" s="89"/>
      <c r="CO226" s="89"/>
      <c r="CP226" s="89"/>
      <c r="CQ226" s="89"/>
      <c r="CR226" s="89"/>
      <c r="CS226" s="89"/>
      <c r="IE226" s="89"/>
      <c r="IF226" s="89"/>
      <c r="IG226" s="89"/>
      <c r="IH226" s="89"/>
    </row>
    <row r="227" spans="1:242" s="70" customFormat="1" ht="11.25" hidden="1" customHeight="1">
      <c r="A227" s="84" t="s">
        <v>21</v>
      </c>
      <c r="B227" s="85" t="s">
        <v>147</v>
      </c>
      <c r="C227" s="85" t="s">
        <v>23</v>
      </c>
      <c r="D227" s="84" t="s">
        <v>328</v>
      </c>
      <c r="E227" s="86">
        <f t="shared" si="200"/>
        <v>43115</v>
      </c>
      <c r="F227" s="86">
        <f t="shared" si="201"/>
        <v>43116</v>
      </c>
      <c r="G227" s="122">
        <f t="shared" si="203"/>
        <v>43134</v>
      </c>
      <c r="H227" s="142">
        <f t="shared" si="204"/>
        <v>43136</v>
      </c>
      <c r="I227" s="130"/>
      <c r="J227" s="135">
        <f t="shared" si="202"/>
        <v>43136</v>
      </c>
      <c r="K227" s="68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69"/>
      <c r="BG227" s="69"/>
      <c r="BH227" s="69"/>
      <c r="BI227" s="69"/>
      <c r="BJ227" s="69"/>
      <c r="BK227" s="69"/>
      <c r="BL227" s="69"/>
      <c r="BM227" s="69"/>
      <c r="BN227" s="69"/>
      <c r="BO227" s="69"/>
      <c r="BP227" s="69"/>
      <c r="BQ227" s="69"/>
      <c r="BR227" s="69"/>
      <c r="BS227" s="69"/>
      <c r="BT227" s="69"/>
      <c r="BU227" s="69"/>
      <c r="BV227" s="69"/>
      <c r="BW227" s="69"/>
      <c r="BX227" s="69"/>
      <c r="BY227" s="69"/>
      <c r="BZ227" s="69"/>
      <c r="CA227" s="69"/>
      <c r="CB227" s="69"/>
      <c r="CC227" s="69"/>
      <c r="CD227" s="69"/>
      <c r="CE227" s="69"/>
      <c r="CF227" s="69"/>
      <c r="CG227" s="69"/>
      <c r="CH227" s="69"/>
      <c r="CI227" s="69"/>
      <c r="CJ227" s="69"/>
      <c r="CK227" s="69"/>
      <c r="CL227" s="69"/>
      <c r="CM227" s="69"/>
      <c r="CN227" s="69"/>
      <c r="CO227" s="69"/>
      <c r="CP227" s="69"/>
      <c r="CQ227" s="69"/>
      <c r="CR227" s="69"/>
      <c r="CS227" s="69"/>
      <c r="IE227" s="69"/>
      <c r="IF227" s="69"/>
      <c r="IG227" s="69"/>
      <c r="IH227" s="69"/>
    </row>
    <row r="228" spans="1:242" s="70" customFormat="1" ht="11.25" hidden="1" customHeight="1">
      <c r="A228" s="84" t="s">
        <v>24</v>
      </c>
      <c r="B228" s="85" t="s">
        <v>147</v>
      </c>
      <c r="C228" s="85" t="s">
        <v>79</v>
      </c>
      <c r="D228" s="84" t="s">
        <v>323</v>
      </c>
      <c r="E228" s="86">
        <f t="shared" si="200"/>
        <v>43122</v>
      </c>
      <c r="F228" s="86">
        <f t="shared" si="201"/>
        <v>43123</v>
      </c>
      <c r="G228" s="122">
        <f t="shared" si="203"/>
        <v>43141</v>
      </c>
      <c r="H228" s="142">
        <f t="shared" si="204"/>
        <v>43143</v>
      </c>
      <c r="I228" s="130"/>
      <c r="J228" s="135">
        <f t="shared" si="202"/>
        <v>43143</v>
      </c>
      <c r="K228" s="68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/>
      <c r="BF228" s="69"/>
      <c r="BG228" s="69"/>
      <c r="BH228" s="69"/>
      <c r="BI228" s="69"/>
      <c r="BJ228" s="69"/>
      <c r="BK228" s="69"/>
      <c r="BL228" s="69"/>
      <c r="BM228" s="69"/>
      <c r="BN228" s="69"/>
      <c r="BO228" s="69"/>
      <c r="BP228" s="69"/>
      <c r="BQ228" s="69"/>
      <c r="BR228" s="69"/>
      <c r="BS228" s="69"/>
      <c r="BT228" s="69"/>
      <c r="BU228" s="69"/>
      <c r="BV228" s="69"/>
      <c r="BW228" s="69"/>
      <c r="BX228" s="69"/>
      <c r="BY228" s="69"/>
      <c r="BZ228" s="69"/>
      <c r="CA228" s="69"/>
      <c r="CB228" s="69"/>
      <c r="CC228" s="69"/>
      <c r="CD228" s="69"/>
      <c r="CE228" s="69"/>
      <c r="CF228" s="69"/>
      <c r="CG228" s="69"/>
      <c r="CH228" s="69"/>
      <c r="CI228" s="69"/>
      <c r="CJ228" s="69"/>
      <c r="CK228" s="69"/>
      <c r="CL228" s="69"/>
      <c r="CM228" s="69"/>
      <c r="CN228" s="69"/>
      <c r="CO228" s="69"/>
      <c r="CP228" s="69"/>
      <c r="CQ228" s="69"/>
      <c r="CR228" s="69"/>
      <c r="CS228" s="69"/>
      <c r="IE228" s="69"/>
      <c r="IF228" s="69"/>
      <c r="IG228" s="69"/>
      <c r="IH228" s="69"/>
    </row>
    <row r="229" spans="1:242" s="70" customFormat="1" ht="11.25" hidden="1" customHeight="1">
      <c r="A229" s="84" t="s">
        <v>83</v>
      </c>
      <c r="B229" s="85" t="s">
        <v>151</v>
      </c>
      <c r="C229" s="85" t="s">
        <v>99</v>
      </c>
      <c r="D229" s="84" t="s">
        <v>330</v>
      </c>
      <c r="E229" s="86">
        <f t="shared" si="200"/>
        <v>43129</v>
      </c>
      <c r="F229" s="86">
        <f t="shared" si="201"/>
        <v>43130</v>
      </c>
      <c r="G229" s="122">
        <f t="shared" si="203"/>
        <v>43148</v>
      </c>
      <c r="H229" s="142">
        <f t="shared" si="204"/>
        <v>43150</v>
      </c>
      <c r="I229" s="130"/>
      <c r="J229" s="135">
        <f>J228+7</f>
        <v>43150</v>
      </c>
      <c r="K229" s="68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69"/>
      <c r="BG229" s="69"/>
      <c r="BH229" s="69"/>
      <c r="BI229" s="69"/>
      <c r="BJ229" s="69"/>
      <c r="BK229" s="69"/>
      <c r="BL229" s="69"/>
      <c r="BM229" s="69"/>
      <c r="BN229" s="69"/>
      <c r="BO229" s="69"/>
      <c r="BP229" s="69"/>
      <c r="BQ229" s="69"/>
      <c r="BR229" s="69"/>
      <c r="BS229" s="69"/>
      <c r="BT229" s="69"/>
      <c r="BU229" s="69"/>
      <c r="BV229" s="69"/>
      <c r="BW229" s="69"/>
      <c r="BX229" s="69"/>
      <c r="BY229" s="69"/>
      <c r="BZ229" s="69"/>
      <c r="CA229" s="69"/>
      <c r="CB229" s="69"/>
      <c r="CC229" s="69"/>
      <c r="CD229" s="69"/>
      <c r="CE229" s="69"/>
      <c r="CF229" s="69"/>
      <c r="CG229" s="69"/>
      <c r="CH229" s="69"/>
      <c r="CI229" s="69"/>
      <c r="CJ229" s="69"/>
      <c r="CK229" s="69"/>
      <c r="CL229" s="69"/>
      <c r="CM229" s="69"/>
      <c r="CN229" s="69"/>
      <c r="CO229" s="69"/>
      <c r="CP229" s="69"/>
      <c r="CQ229" s="69"/>
      <c r="CR229" s="69"/>
      <c r="CS229" s="69"/>
      <c r="IE229" s="69"/>
      <c r="IF229" s="69"/>
      <c r="IG229" s="69"/>
      <c r="IH229" s="69"/>
    </row>
    <row r="230" spans="1:242" s="70" customFormat="1" ht="0.75" hidden="1" customHeight="1">
      <c r="A230" s="84" t="s">
        <v>74</v>
      </c>
      <c r="B230" s="85" t="s">
        <v>147</v>
      </c>
      <c r="C230" s="85" t="s">
        <v>75</v>
      </c>
      <c r="D230" s="84" t="s">
        <v>329</v>
      </c>
      <c r="E230" s="86">
        <f t="shared" si="200"/>
        <v>43136</v>
      </c>
      <c r="F230" s="86">
        <f t="shared" si="201"/>
        <v>43137</v>
      </c>
      <c r="G230" s="122">
        <f t="shared" si="203"/>
        <v>43155</v>
      </c>
      <c r="H230" s="142">
        <f t="shared" si="204"/>
        <v>43157</v>
      </c>
      <c r="I230" s="130"/>
      <c r="J230" s="135">
        <f>J229+7</f>
        <v>43157</v>
      </c>
      <c r="K230" s="68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  <c r="BM230" s="69"/>
      <c r="BN230" s="69"/>
      <c r="BO230" s="69"/>
      <c r="BP230" s="69"/>
      <c r="BQ230" s="69"/>
      <c r="BR230" s="69"/>
      <c r="BS230" s="69"/>
      <c r="BT230" s="69"/>
      <c r="BU230" s="69"/>
      <c r="BV230" s="69"/>
      <c r="BW230" s="69"/>
      <c r="BX230" s="69"/>
      <c r="BY230" s="69"/>
      <c r="BZ230" s="69"/>
      <c r="CA230" s="69"/>
      <c r="CB230" s="69"/>
      <c r="CC230" s="69"/>
      <c r="CD230" s="69"/>
      <c r="CE230" s="69"/>
      <c r="CF230" s="69"/>
      <c r="CG230" s="69"/>
      <c r="CH230" s="69"/>
      <c r="CI230" s="69"/>
      <c r="CJ230" s="69"/>
      <c r="CK230" s="69"/>
      <c r="CL230" s="69"/>
      <c r="CM230" s="69"/>
      <c r="CN230" s="69"/>
      <c r="CO230" s="69"/>
      <c r="CP230" s="69"/>
      <c r="CQ230" s="69"/>
      <c r="CR230" s="69"/>
      <c r="CS230" s="69"/>
      <c r="IE230" s="69"/>
      <c r="IF230" s="69"/>
      <c r="IG230" s="69"/>
      <c r="IH230" s="69"/>
    </row>
    <row r="231" spans="1:242" s="70" customFormat="1" ht="11.25" hidden="1" customHeight="1">
      <c r="A231" s="84" t="s">
        <v>76</v>
      </c>
      <c r="B231" s="85" t="s">
        <v>147</v>
      </c>
      <c r="C231" s="85" t="s">
        <v>42</v>
      </c>
      <c r="D231" s="84" t="s">
        <v>325</v>
      </c>
      <c r="E231" s="86">
        <f t="shared" si="200"/>
        <v>43143</v>
      </c>
      <c r="F231" s="86">
        <f t="shared" si="201"/>
        <v>43144</v>
      </c>
      <c r="G231" s="122">
        <f t="shared" si="203"/>
        <v>43162</v>
      </c>
      <c r="H231" s="142">
        <f t="shared" si="204"/>
        <v>43164</v>
      </c>
      <c r="I231" s="130"/>
      <c r="J231" s="135">
        <f>J230+7</f>
        <v>43164</v>
      </c>
      <c r="K231" s="68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  <c r="AV231" s="69"/>
      <c r="AW231" s="69"/>
      <c r="AX231" s="69"/>
      <c r="AY231" s="69"/>
      <c r="AZ231" s="69"/>
      <c r="BA231" s="69"/>
      <c r="BB231" s="69"/>
      <c r="BC231" s="69"/>
      <c r="BD231" s="69"/>
      <c r="BE231" s="69"/>
      <c r="BF231" s="69"/>
      <c r="BG231" s="69"/>
      <c r="BH231" s="69"/>
      <c r="BI231" s="69"/>
      <c r="BJ231" s="69"/>
      <c r="BK231" s="69"/>
      <c r="BL231" s="69"/>
      <c r="BM231" s="69"/>
      <c r="BN231" s="69"/>
      <c r="BO231" s="69"/>
      <c r="BP231" s="69"/>
      <c r="BQ231" s="69"/>
      <c r="BR231" s="69"/>
      <c r="BS231" s="69"/>
      <c r="BT231" s="69"/>
      <c r="BU231" s="69"/>
      <c r="BV231" s="69"/>
      <c r="BW231" s="69"/>
      <c r="BX231" s="69"/>
      <c r="BY231" s="69"/>
      <c r="BZ231" s="69"/>
      <c r="CA231" s="69"/>
      <c r="CB231" s="69"/>
      <c r="CC231" s="69"/>
      <c r="CD231" s="69"/>
      <c r="CE231" s="69"/>
      <c r="CF231" s="69"/>
      <c r="CG231" s="69"/>
      <c r="CH231" s="69"/>
      <c r="CI231" s="69"/>
      <c r="CJ231" s="69"/>
      <c r="CK231" s="69"/>
      <c r="CL231" s="69"/>
      <c r="CM231" s="69"/>
      <c r="CN231" s="69"/>
      <c r="CO231" s="69"/>
      <c r="CP231" s="69"/>
      <c r="CQ231" s="69"/>
      <c r="CR231" s="69"/>
      <c r="CS231" s="69"/>
      <c r="IE231" s="69"/>
      <c r="IF231" s="69"/>
      <c r="IG231" s="69"/>
      <c r="IH231" s="69"/>
    </row>
    <row r="232" spans="1:242" s="70" customFormat="1" ht="11.25" hidden="1" customHeight="1">
      <c r="A232" s="84" t="s">
        <v>111</v>
      </c>
      <c r="B232" s="85" t="s">
        <v>154</v>
      </c>
      <c r="C232" s="85" t="s">
        <v>97</v>
      </c>
      <c r="D232" s="84" t="s">
        <v>331</v>
      </c>
      <c r="E232" s="86">
        <f t="shared" si="200"/>
        <v>43150</v>
      </c>
      <c r="F232" s="86">
        <f t="shared" si="201"/>
        <v>43151</v>
      </c>
      <c r="G232" s="122">
        <f t="shared" si="203"/>
        <v>43169</v>
      </c>
      <c r="H232" s="142">
        <f t="shared" si="204"/>
        <v>43171</v>
      </c>
      <c r="I232" s="130"/>
      <c r="J232" s="135">
        <f>J231+7</f>
        <v>43171</v>
      </c>
      <c r="K232" s="68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  <c r="AV232" s="69"/>
      <c r="AW232" s="69"/>
      <c r="AX232" s="69"/>
      <c r="AY232" s="69"/>
      <c r="AZ232" s="69"/>
      <c r="BA232" s="69"/>
      <c r="BB232" s="69"/>
      <c r="BC232" s="69"/>
      <c r="BD232" s="69"/>
      <c r="BE232" s="69"/>
      <c r="BF232" s="69"/>
      <c r="BG232" s="69"/>
      <c r="BH232" s="69"/>
      <c r="BI232" s="69"/>
      <c r="BJ232" s="69"/>
      <c r="BK232" s="69"/>
      <c r="BL232" s="69"/>
      <c r="BM232" s="69"/>
      <c r="BN232" s="69"/>
      <c r="BO232" s="69"/>
      <c r="BP232" s="69"/>
      <c r="BQ232" s="69"/>
      <c r="BR232" s="69"/>
      <c r="BS232" s="69"/>
      <c r="BT232" s="69"/>
      <c r="BU232" s="69"/>
      <c r="BV232" s="69"/>
      <c r="BW232" s="69"/>
      <c r="BX232" s="69"/>
      <c r="BY232" s="69"/>
      <c r="BZ232" s="69"/>
      <c r="CA232" s="69"/>
      <c r="CB232" s="69"/>
      <c r="CC232" s="69"/>
      <c r="CD232" s="69"/>
      <c r="CE232" s="69"/>
      <c r="CF232" s="69"/>
      <c r="CG232" s="69"/>
      <c r="CH232" s="69"/>
      <c r="CI232" s="69"/>
      <c r="CJ232" s="69"/>
      <c r="CK232" s="69"/>
      <c r="CL232" s="69"/>
      <c r="CM232" s="69"/>
      <c r="CN232" s="69"/>
      <c r="CO232" s="69"/>
      <c r="CP232" s="69"/>
      <c r="CQ232" s="69"/>
      <c r="CR232" s="69"/>
      <c r="CS232" s="69"/>
      <c r="IE232" s="69"/>
      <c r="IF232" s="69"/>
      <c r="IG232" s="69"/>
      <c r="IH232" s="69"/>
    </row>
    <row r="233" spans="1:242" s="70" customFormat="1" ht="11.25" hidden="1" customHeight="1">
      <c r="A233" s="45" t="s">
        <v>20</v>
      </c>
      <c r="B233" s="85"/>
      <c r="C233" s="85"/>
      <c r="D233" s="84"/>
      <c r="E233" s="86">
        <f>E232+7</f>
        <v>43157</v>
      </c>
      <c r="F233" s="86">
        <f>F232+7</f>
        <v>43158</v>
      </c>
      <c r="G233" s="122">
        <f t="shared" si="203"/>
        <v>43176</v>
      </c>
      <c r="H233" s="142">
        <f t="shared" si="204"/>
        <v>43178</v>
      </c>
      <c r="I233" s="130"/>
      <c r="J233" s="135">
        <f>J232+7</f>
        <v>43178</v>
      </c>
      <c r="K233" s="68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  <c r="BO233" s="69"/>
      <c r="BP233" s="69"/>
      <c r="BQ233" s="69"/>
      <c r="BR233" s="69"/>
      <c r="BS233" s="69"/>
      <c r="BT233" s="69"/>
      <c r="BU233" s="69"/>
      <c r="BV233" s="69"/>
      <c r="BW233" s="69"/>
      <c r="BX233" s="69"/>
      <c r="BY233" s="69"/>
      <c r="BZ233" s="69"/>
      <c r="CA233" s="69"/>
      <c r="CB233" s="69"/>
      <c r="CC233" s="69"/>
      <c r="CD233" s="69"/>
      <c r="CE233" s="69"/>
      <c r="CF233" s="69"/>
      <c r="CG233" s="69"/>
      <c r="CH233" s="69"/>
      <c r="CI233" s="69"/>
      <c r="CJ233" s="69"/>
      <c r="CK233" s="69"/>
      <c r="CL233" s="69"/>
      <c r="CM233" s="69"/>
      <c r="CN233" s="69"/>
      <c r="CO233" s="69"/>
      <c r="CP233" s="69"/>
      <c r="CQ233" s="69"/>
      <c r="CR233" s="69"/>
      <c r="CS233" s="69"/>
      <c r="IE233" s="69"/>
      <c r="IF233" s="69"/>
      <c r="IG233" s="69"/>
      <c r="IH233" s="69"/>
    </row>
    <row r="234" spans="1:242" s="70" customFormat="1" ht="0.75" hidden="1" customHeight="1">
      <c r="A234" s="45" t="s">
        <v>64</v>
      </c>
      <c r="B234" s="85"/>
      <c r="C234" s="85"/>
      <c r="D234" s="84"/>
      <c r="E234" s="86">
        <f t="shared" ref="E234:E245" si="205">E233+7</f>
        <v>43164</v>
      </c>
      <c r="F234" s="86">
        <f t="shared" ref="E234:F262" si="206">F233+7</f>
        <v>43165</v>
      </c>
      <c r="G234" s="122">
        <f t="shared" si="203"/>
        <v>43183</v>
      </c>
      <c r="H234" s="142">
        <f t="shared" si="204"/>
        <v>43185</v>
      </c>
      <c r="I234" s="130"/>
      <c r="J234" s="135">
        <f t="shared" ref="J234:J262" si="207">J233+7</f>
        <v>43185</v>
      </c>
      <c r="K234" s="68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  <c r="BD234" s="69"/>
      <c r="BE234" s="69"/>
      <c r="BF234" s="69"/>
      <c r="BG234" s="69"/>
      <c r="BH234" s="69"/>
      <c r="BI234" s="69"/>
      <c r="BJ234" s="69"/>
      <c r="BK234" s="69"/>
      <c r="BL234" s="69"/>
      <c r="BM234" s="69"/>
      <c r="BN234" s="69"/>
      <c r="BO234" s="69"/>
      <c r="BP234" s="69"/>
      <c r="BQ234" s="69"/>
      <c r="BR234" s="69"/>
      <c r="BS234" s="69"/>
      <c r="BT234" s="69"/>
      <c r="BU234" s="69"/>
      <c r="BV234" s="69"/>
      <c r="BW234" s="69"/>
      <c r="BX234" s="69"/>
      <c r="BY234" s="69"/>
      <c r="BZ234" s="69"/>
      <c r="CA234" s="69"/>
      <c r="CB234" s="69"/>
      <c r="CC234" s="69"/>
      <c r="CD234" s="69"/>
      <c r="CE234" s="69"/>
      <c r="CF234" s="69"/>
      <c r="CG234" s="69"/>
      <c r="CH234" s="69"/>
      <c r="CI234" s="69"/>
      <c r="CJ234" s="69"/>
      <c r="CK234" s="69"/>
      <c r="CL234" s="69"/>
      <c r="CM234" s="69"/>
      <c r="CN234" s="69"/>
      <c r="CO234" s="69"/>
      <c r="CP234" s="69"/>
      <c r="CQ234" s="69"/>
      <c r="CR234" s="69"/>
      <c r="CS234" s="69"/>
      <c r="IE234" s="69"/>
      <c r="IF234" s="69"/>
      <c r="IG234" s="69"/>
      <c r="IH234" s="69"/>
    </row>
    <row r="235" spans="1:242" s="70" customFormat="1" ht="11.25" hidden="1" customHeight="1">
      <c r="A235" s="45" t="s">
        <v>83</v>
      </c>
      <c r="B235" s="85" t="s">
        <v>159</v>
      </c>
      <c r="C235" s="85" t="s">
        <v>99</v>
      </c>
      <c r="D235" s="84" t="s">
        <v>330</v>
      </c>
      <c r="E235" s="86">
        <f t="shared" si="205"/>
        <v>43171</v>
      </c>
      <c r="F235" s="86">
        <f t="shared" si="206"/>
        <v>43172</v>
      </c>
      <c r="G235" s="122">
        <f t="shared" si="203"/>
        <v>43190</v>
      </c>
      <c r="H235" s="142">
        <f t="shared" si="204"/>
        <v>43192</v>
      </c>
      <c r="I235" s="130"/>
      <c r="J235" s="135">
        <f t="shared" si="207"/>
        <v>43192</v>
      </c>
      <c r="K235" s="68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  <c r="AV235" s="69"/>
      <c r="AW235" s="69"/>
      <c r="AX235" s="69"/>
      <c r="AY235" s="69"/>
      <c r="AZ235" s="69"/>
      <c r="BA235" s="69"/>
      <c r="BB235" s="69"/>
      <c r="BC235" s="69"/>
      <c r="BD235" s="69"/>
      <c r="BE235" s="69"/>
      <c r="BF235" s="69"/>
      <c r="BG235" s="69"/>
      <c r="BH235" s="69"/>
      <c r="BI235" s="69"/>
      <c r="BJ235" s="69"/>
      <c r="BK235" s="69"/>
      <c r="BL235" s="69"/>
      <c r="BM235" s="69"/>
      <c r="BN235" s="69"/>
      <c r="BO235" s="69"/>
      <c r="BP235" s="69"/>
      <c r="BQ235" s="69"/>
      <c r="BR235" s="69"/>
      <c r="BS235" s="69"/>
      <c r="BT235" s="69"/>
      <c r="BU235" s="69"/>
      <c r="BV235" s="69"/>
      <c r="BW235" s="69"/>
      <c r="BX235" s="69"/>
      <c r="BY235" s="69"/>
      <c r="BZ235" s="69"/>
      <c r="CA235" s="69"/>
      <c r="CB235" s="69"/>
      <c r="CC235" s="69"/>
      <c r="CD235" s="69"/>
      <c r="CE235" s="69"/>
      <c r="CF235" s="69"/>
      <c r="CG235" s="69"/>
      <c r="CH235" s="69"/>
      <c r="CI235" s="69"/>
      <c r="CJ235" s="69"/>
      <c r="CK235" s="69"/>
      <c r="CL235" s="69"/>
      <c r="CM235" s="69"/>
      <c r="CN235" s="69"/>
      <c r="CO235" s="69"/>
      <c r="CP235" s="69"/>
      <c r="CQ235" s="69"/>
      <c r="CR235" s="69"/>
      <c r="CS235" s="69"/>
      <c r="IE235" s="69"/>
      <c r="IF235" s="69"/>
      <c r="IG235" s="69"/>
      <c r="IH235" s="69"/>
    </row>
    <row r="236" spans="1:242" s="70" customFormat="1" ht="11.25" hidden="1" customHeight="1">
      <c r="A236" s="45" t="s">
        <v>74</v>
      </c>
      <c r="B236" s="85" t="s">
        <v>148</v>
      </c>
      <c r="C236" s="85" t="s">
        <v>75</v>
      </c>
      <c r="D236" s="84" t="s">
        <v>329</v>
      </c>
      <c r="E236" s="86">
        <f t="shared" si="205"/>
        <v>43178</v>
      </c>
      <c r="F236" s="86">
        <f t="shared" si="206"/>
        <v>43179</v>
      </c>
      <c r="G236" s="122">
        <f t="shared" si="203"/>
        <v>43197</v>
      </c>
      <c r="H236" s="142">
        <f t="shared" si="204"/>
        <v>43199</v>
      </c>
      <c r="I236" s="130"/>
      <c r="J236" s="135">
        <f t="shared" si="207"/>
        <v>43199</v>
      </c>
      <c r="K236" s="68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/>
      <c r="BE236" s="69"/>
      <c r="BF236" s="69"/>
      <c r="BG236" s="69"/>
      <c r="BH236" s="69"/>
      <c r="BI236" s="69"/>
      <c r="BJ236" s="69"/>
      <c r="BK236" s="69"/>
      <c r="BL236" s="69"/>
      <c r="BM236" s="69"/>
      <c r="BN236" s="69"/>
      <c r="BO236" s="69"/>
      <c r="BP236" s="69"/>
      <c r="BQ236" s="69"/>
      <c r="BR236" s="69"/>
      <c r="BS236" s="69"/>
      <c r="BT236" s="69"/>
      <c r="BU236" s="69"/>
      <c r="BV236" s="69"/>
      <c r="BW236" s="69"/>
      <c r="BX236" s="69"/>
      <c r="BY236" s="69"/>
      <c r="BZ236" s="69"/>
      <c r="CA236" s="69"/>
      <c r="CB236" s="69"/>
      <c r="CC236" s="69"/>
      <c r="CD236" s="69"/>
      <c r="CE236" s="69"/>
      <c r="CF236" s="69"/>
      <c r="CG236" s="69"/>
      <c r="CH236" s="69"/>
      <c r="CI236" s="69"/>
      <c r="CJ236" s="69"/>
      <c r="CK236" s="69"/>
      <c r="CL236" s="69"/>
      <c r="CM236" s="69"/>
      <c r="CN236" s="69"/>
      <c r="CO236" s="69"/>
      <c r="CP236" s="69"/>
      <c r="CQ236" s="69"/>
      <c r="CR236" s="69"/>
      <c r="CS236" s="69"/>
      <c r="IE236" s="69"/>
      <c r="IF236" s="69"/>
      <c r="IG236" s="69"/>
      <c r="IH236" s="69"/>
    </row>
    <row r="237" spans="1:242" s="70" customFormat="1" ht="11.25" hidden="1" customHeight="1">
      <c r="A237" s="45" t="s">
        <v>76</v>
      </c>
      <c r="B237" s="85" t="s">
        <v>148</v>
      </c>
      <c r="C237" s="85" t="s">
        <v>42</v>
      </c>
      <c r="D237" s="84" t="s">
        <v>325</v>
      </c>
      <c r="E237" s="86">
        <f t="shared" si="205"/>
        <v>43185</v>
      </c>
      <c r="F237" s="86">
        <f t="shared" si="206"/>
        <v>43186</v>
      </c>
      <c r="G237" s="122">
        <f t="shared" si="203"/>
        <v>43204</v>
      </c>
      <c r="H237" s="142">
        <f t="shared" si="204"/>
        <v>43206</v>
      </c>
      <c r="I237" s="130"/>
      <c r="J237" s="135">
        <f t="shared" si="207"/>
        <v>43206</v>
      </c>
      <c r="K237" s="68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69"/>
      <c r="BG237" s="69"/>
      <c r="BH237" s="69"/>
      <c r="BI237" s="69"/>
      <c r="BJ237" s="69"/>
      <c r="BK237" s="69"/>
      <c r="BL237" s="69"/>
      <c r="BM237" s="69"/>
      <c r="BN237" s="69"/>
      <c r="BO237" s="69"/>
      <c r="BP237" s="69"/>
      <c r="BQ237" s="69"/>
      <c r="BR237" s="69"/>
      <c r="BS237" s="69"/>
      <c r="BT237" s="69"/>
      <c r="BU237" s="69"/>
      <c r="BV237" s="69"/>
      <c r="BW237" s="69"/>
      <c r="BX237" s="69"/>
      <c r="BY237" s="69"/>
      <c r="BZ237" s="69"/>
      <c r="CA237" s="69"/>
      <c r="CB237" s="69"/>
      <c r="CC237" s="69"/>
      <c r="CD237" s="69"/>
      <c r="CE237" s="69"/>
      <c r="CF237" s="69"/>
      <c r="CG237" s="69"/>
      <c r="CH237" s="69"/>
      <c r="CI237" s="69"/>
      <c r="CJ237" s="69"/>
      <c r="CK237" s="69"/>
      <c r="CL237" s="69"/>
      <c r="CM237" s="69"/>
      <c r="CN237" s="69"/>
      <c r="CO237" s="69"/>
      <c r="CP237" s="69"/>
      <c r="CQ237" s="69"/>
      <c r="CR237" s="69"/>
      <c r="CS237" s="69"/>
      <c r="IE237" s="69"/>
      <c r="IF237" s="69"/>
      <c r="IG237" s="69"/>
      <c r="IH237" s="69"/>
    </row>
    <row r="238" spans="1:242" s="70" customFormat="1" ht="11.25" hidden="1" customHeight="1">
      <c r="A238" s="45" t="s">
        <v>166</v>
      </c>
      <c r="B238" s="85" t="s">
        <v>168</v>
      </c>
      <c r="C238" s="85" t="s">
        <v>167</v>
      </c>
      <c r="D238" s="84"/>
      <c r="E238" s="86">
        <f t="shared" si="205"/>
        <v>43192</v>
      </c>
      <c r="F238" s="86">
        <f t="shared" si="206"/>
        <v>43193</v>
      </c>
      <c r="G238" s="122">
        <f t="shared" si="203"/>
        <v>43211</v>
      </c>
      <c r="H238" s="142">
        <f t="shared" si="204"/>
        <v>43213</v>
      </c>
      <c r="I238" s="130"/>
      <c r="J238" s="135">
        <f t="shared" si="207"/>
        <v>43213</v>
      </c>
      <c r="K238" s="68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/>
      <c r="BD238" s="69"/>
      <c r="BE238" s="69"/>
      <c r="BF238" s="69"/>
      <c r="BG238" s="69"/>
      <c r="BH238" s="69"/>
      <c r="BI238" s="69"/>
      <c r="BJ238" s="69"/>
      <c r="BK238" s="69"/>
      <c r="BL238" s="69"/>
      <c r="BM238" s="69"/>
      <c r="BN238" s="69"/>
      <c r="BO238" s="69"/>
      <c r="BP238" s="69"/>
      <c r="BQ238" s="69"/>
      <c r="BR238" s="69"/>
      <c r="BS238" s="69"/>
      <c r="BT238" s="69"/>
      <c r="BU238" s="69"/>
      <c r="BV238" s="69"/>
      <c r="BW238" s="69"/>
      <c r="BX238" s="69"/>
      <c r="BY238" s="69"/>
      <c r="BZ238" s="69"/>
      <c r="CA238" s="69"/>
      <c r="CB238" s="69"/>
      <c r="CC238" s="69"/>
      <c r="CD238" s="69"/>
      <c r="CE238" s="69"/>
      <c r="CF238" s="69"/>
      <c r="CG238" s="69"/>
      <c r="CH238" s="69"/>
      <c r="CI238" s="69"/>
      <c r="CJ238" s="69"/>
      <c r="CK238" s="69"/>
      <c r="CL238" s="69"/>
      <c r="CM238" s="69"/>
      <c r="CN238" s="69"/>
      <c r="CO238" s="69"/>
      <c r="CP238" s="69"/>
      <c r="CQ238" s="69"/>
      <c r="CR238" s="69"/>
      <c r="CS238" s="69"/>
      <c r="IE238" s="69"/>
      <c r="IF238" s="69"/>
      <c r="IG238" s="69"/>
      <c r="IH238" s="69"/>
    </row>
    <row r="239" spans="1:242" s="70" customFormat="1" ht="11.25" hidden="1" customHeight="1">
      <c r="A239" s="45" t="s">
        <v>21</v>
      </c>
      <c r="B239" s="85" t="s">
        <v>164</v>
      </c>
      <c r="C239" s="85" t="s">
        <v>23</v>
      </c>
      <c r="D239" s="84" t="s">
        <v>328</v>
      </c>
      <c r="E239" s="86">
        <f t="shared" si="205"/>
        <v>43199</v>
      </c>
      <c r="F239" s="86">
        <f t="shared" si="206"/>
        <v>43200</v>
      </c>
      <c r="G239" s="122">
        <f t="shared" si="203"/>
        <v>43218</v>
      </c>
      <c r="H239" s="142">
        <f t="shared" si="204"/>
        <v>43220</v>
      </c>
      <c r="I239" s="130"/>
      <c r="J239" s="135">
        <f t="shared" si="207"/>
        <v>43220</v>
      </c>
      <c r="K239" s="68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  <c r="BD239" s="69"/>
      <c r="BE239" s="69"/>
      <c r="BF239" s="69"/>
      <c r="BG239" s="69"/>
      <c r="BH239" s="69"/>
      <c r="BI239" s="69"/>
      <c r="BJ239" s="69"/>
      <c r="BK239" s="69"/>
      <c r="BL239" s="69"/>
      <c r="BM239" s="69"/>
      <c r="BN239" s="69"/>
      <c r="BO239" s="69"/>
      <c r="BP239" s="69"/>
      <c r="BQ239" s="69"/>
      <c r="BR239" s="69"/>
      <c r="BS239" s="69"/>
      <c r="BT239" s="69"/>
      <c r="BU239" s="69"/>
      <c r="BV239" s="69"/>
      <c r="BW239" s="69"/>
      <c r="BX239" s="69"/>
      <c r="BY239" s="69"/>
      <c r="BZ239" s="69"/>
      <c r="CA239" s="69"/>
      <c r="CB239" s="69"/>
      <c r="CC239" s="69"/>
      <c r="CD239" s="69"/>
      <c r="CE239" s="69"/>
      <c r="CF239" s="69"/>
      <c r="CG239" s="69"/>
      <c r="CH239" s="69"/>
      <c r="CI239" s="69"/>
      <c r="CJ239" s="69"/>
      <c r="CK239" s="69"/>
      <c r="CL239" s="69"/>
      <c r="CM239" s="69"/>
      <c r="CN239" s="69"/>
      <c r="CO239" s="69"/>
      <c r="CP239" s="69"/>
      <c r="CQ239" s="69"/>
      <c r="CR239" s="69"/>
      <c r="CS239" s="69"/>
      <c r="IE239" s="69"/>
      <c r="IF239" s="69"/>
      <c r="IG239" s="69"/>
      <c r="IH239" s="69"/>
    </row>
    <row r="240" spans="1:242" s="70" customFormat="1" ht="11.25" hidden="1" customHeight="1">
      <c r="A240" s="45" t="s">
        <v>64</v>
      </c>
      <c r="B240" s="85"/>
      <c r="C240" s="85"/>
      <c r="D240" s="84"/>
      <c r="E240" s="86">
        <f t="shared" si="205"/>
        <v>43206</v>
      </c>
      <c r="F240" s="86">
        <f t="shared" si="206"/>
        <v>43207</v>
      </c>
      <c r="G240" s="122">
        <f t="shared" si="203"/>
        <v>43225</v>
      </c>
      <c r="H240" s="142">
        <f t="shared" si="204"/>
        <v>43227</v>
      </c>
      <c r="I240" s="130"/>
      <c r="J240" s="135">
        <f t="shared" si="207"/>
        <v>43227</v>
      </c>
      <c r="K240" s="68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  <c r="AV240" s="69"/>
      <c r="AW240" s="69"/>
      <c r="AX240" s="69"/>
      <c r="AY240" s="69"/>
      <c r="AZ240" s="69"/>
      <c r="BA240" s="69"/>
      <c r="BB240" s="69"/>
      <c r="BC240" s="69"/>
      <c r="BD240" s="69"/>
      <c r="BE240" s="69"/>
      <c r="BF240" s="69"/>
      <c r="BG240" s="69"/>
      <c r="BH240" s="69"/>
      <c r="BI240" s="69"/>
      <c r="BJ240" s="69"/>
      <c r="BK240" s="69"/>
      <c r="BL240" s="69"/>
      <c r="BM240" s="69"/>
      <c r="BN240" s="69"/>
      <c r="BO240" s="69"/>
      <c r="BP240" s="69"/>
      <c r="BQ240" s="69"/>
      <c r="BR240" s="69"/>
      <c r="BS240" s="69"/>
      <c r="BT240" s="69"/>
      <c r="BU240" s="69"/>
      <c r="BV240" s="69"/>
      <c r="BW240" s="69"/>
      <c r="BX240" s="69"/>
      <c r="BY240" s="69"/>
      <c r="BZ240" s="69"/>
      <c r="CA240" s="69"/>
      <c r="CB240" s="69"/>
      <c r="CC240" s="69"/>
      <c r="CD240" s="69"/>
      <c r="CE240" s="69"/>
      <c r="CF240" s="69"/>
      <c r="CG240" s="69"/>
      <c r="CH240" s="69"/>
      <c r="CI240" s="69"/>
      <c r="CJ240" s="69"/>
      <c r="CK240" s="69"/>
      <c r="CL240" s="69"/>
      <c r="CM240" s="69"/>
      <c r="CN240" s="69"/>
      <c r="CO240" s="69"/>
      <c r="CP240" s="69"/>
      <c r="CQ240" s="69"/>
      <c r="CR240" s="69"/>
      <c r="CS240" s="69"/>
      <c r="IE240" s="69"/>
      <c r="IF240" s="69"/>
      <c r="IG240" s="69"/>
      <c r="IH240" s="69"/>
    </row>
    <row r="241" spans="1:242" s="70" customFormat="1" ht="0.75" hidden="1" customHeight="1">
      <c r="A241" s="45" t="s">
        <v>83</v>
      </c>
      <c r="B241" s="85" t="s">
        <v>165</v>
      </c>
      <c r="C241" s="85" t="s">
        <v>99</v>
      </c>
      <c r="D241" s="84" t="s">
        <v>330</v>
      </c>
      <c r="E241" s="86">
        <f t="shared" si="205"/>
        <v>43213</v>
      </c>
      <c r="F241" s="86">
        <f t="shared" si="206"/>
        <v>43214</v>
      </c>
      <c r="G241" s="122">
        <f t="shared" si="203"/>
        <v>43232</v>
      </c>
      <c r="H241" s="142">
        <f t="shared" si="204"/>
        <v>43234</v>
      </c>
      <c r="I241" s="130"/>
      <c r="J241" s="135">
        <f t="shared" si="207"/>
        <v>43234</v>
      </c>
      <c r="K241" s="68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  <c r="BD241" s="69"/>
      <c r="BE241" s="69"/>
      <c r="BF241" s="69"/>
      <c r="BG241" s="69"/>
      <c r="BH241" s="69"/>
      <c r="BI241" s="69"/>
      <c r="BJ241" s="69"/>
      <c r="BK241" s="69"/>
      <c r="BL241" s="69"/>
      <c r="BM241" s="69"/>
      <c r="BN241" s="69"/>
      <c r="BO241" s="69"/>
      <c r="BP241" s="69"/>
      <c r="BQ241" s="69"/>
      <c r="BR241" s="69"/>
      <c r="BS241" s="69"/>
      <c r="BT241" s="69"/>
      <c r="BU241" s="69"/>
      <c r="BV241" s="69"/>
      <c r="BW241" s="69"/>
      <c r="BX241" s="69"/>
      <c r="BY241" s="69"/>
      <c r="BZ241" s="69"/>
      <c r="CA241" s="69"/>
      <c r="CB241" s="69"/>
      <c r="CC241" s="69"/>
      <c r="CD241" s="69"/>
      <c r="CE241" s="69"/>
      <c r="CF241" s="69"/>
      <c r="CG241" s="69"/>
      <c r="CH241" s="69"/>
      <c r="CI241" s="69"/>
      <c r="CJ241" s="69"/>
      <c r="CK241" s="69"/>
      <c r="CL241" s="69"/>
      <c r="CM241" s="69"/>
      <c r="CN241" s="69"/>
      <c r="CO241" s="69"/>
      <c r="CP241" s="69"/>
      <c r="CQ241" s="69"/>
      <c r="CR241" s="69"/>
      <c r="CS241" s="69"/>
      <c r="IE241" s="69"/>
      <c r="IF241" s="69"/>
      <c r="IG241" s="69"/>
      <c r="IH241" s="69"/>
    </row>
    <row r="242" spans="1:242" s="70" customFormat="1" ht="11.25" hidden="1" customHeight="1">
      <c r="A242" s="45" t="s">
        <v>74</v>
      </c>
      <c r="B242" s="85" t="s">
        <v>164</v>
      </c>
      <c r="C242" s="85" t="s">
        <v>75</v>
      </c>
      <c r="D242" s="84" t="s">
        <v>329</v>
      </c>
      <c r="E242" s="86">
        <f t="shared" si="205"/>
        <v>43220</v>
      </c>
      <c r="F242" s="86">
        <f t="shared" si="206"/>
        <v>43221</v>
      </c>
      <c r="G242" s="122">
        <f t="shared" si="203"/>
        <v>43239</v>
      </c>
      <c r="H242" s="142">
        <f t="shared" si="204"/>
        <v>43241</v>
      </c>
      <c r="I242" s="130"/>
      <c r="J242" s="135">
        <f t="shared" si="207"/>
        <v>43241</v>
      </c>
      <c r="K242" s="68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69"/>
      <c r="BG242" s="69"/>
      <c r="BH242" s="69"/>
      <c r="BI242" s="69"/>
      <c r="BJ242" s="69"/>
      <c r="BK242" s="69"/>
      <c r="BL242" s="69"/>
      <c r="BM242" s="69"/>
      <c r="BN242" s="69"/>
      <c r="BO242" s="69"/>
      <c r="BP242" s="69"/>
      <c r="BQ242" s="69"/>
      <c r="BR242" s="69"/>
      <c r="BS242" s="69"/>
      <c r="BT242" s="69"/>
      <c r="BU242" s="69"/>
      <c r="BV242" s="69"/>
      <c r="BW242" s="69"/>
      <c r="BX242" s="69"/>
      <c r="BY242" s="69"/>
      <c r="BZ242" s="69"/>
      <c r="CA242" s="69"/>
      <c r="CB242" s="69"/>
      <c r="CC242" s="69"/>
      <c r="CD242" s="69"/>
      <c r="CE242" s="69"/>
      <c r="CF242" s="69"/>
      <c r="CG242" s="69"/>
      <c r="CH242" s="69"/>
      <c r="CI242" s="69"/>
      <c r="CJ242" s="69"/>
      <c r="CK242" s="69"/>
      <c r="CL242" s="69"/>
      <c r="CM242" s="69"/>
      <c r="CN242" s="69"/>
      <c r="CO242" s="69"/>
      <c r="CP242" s="69"/>
      <c r="CQ242" s="69"/>
      <c r="CR242" s="69"/>
      <c r="CS242" s="69"/>
      <c r="IE242" s="69"/>
      <c r="IF242" s="69"/>
      <c r="IG242" s="69"/>
      <c r="IH242" s="69"/>
    </row>
    <row r="243" spans="1:242" s="70" customFormat="1" ht="11.25" hidden="1" customHeight="1">
      <c r="A243" s="45" t="s">
        <v>76</v>
      </c>
      <c r="B243" s="85" t="s">
        <v>164</v>
      </c>
      <c r="C243" s="85" t="s">
        <v>42</v>
      </c>
      <c r="D243" s="84" t="s">
        <v>325</v>
      </c>
      <c r="E243" s="86">
        <f t="shared" si="205"/>
        <v>43227</v>
      </c>
      <c r="F243" s="86">
        <f t="shared" si="206"/>
        <v>43228</v>
      </c>
      <c r="G243" s="122">
        <f t="shared" si="203"/>
        <v>43246</v>
      </c>
      <c r="H243" s="142">
        <f t="shared" si="204"/>
        <v>43248</v>
      </c>
      <c r="I243" s="130"/>
      <c r="J243" s="135">
        <f t="shared" si="207"/>
        <v>43248</v>
      </c>
      <c r="K243" s="68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  <c r="AV243" s="69"/>
      <c r="AW243" s="69"/>
      <c r="AX243" s="69"/>
      <c r="AY243" s="69"/>
      <c r="AZ243" s="69"/>
      <c r="BA243" s="69"/>
      <c r="BB243" s="69"/>
      <c r="BC243" s="69"/>
      <c r="BD243" s="69"/>
      <c r="BE243" s="69"/>
      <c r="BF243" s="69"/>
      <c r="BG243" s="69"/>
      <c r="BH243" s="69"/>
      <c r="BI243" s="69"/>
      <c r="BJ243" s="69"/>
      <c r="BK243" s="69"/>
      <c r="BL243" s="69"/>
      <c r="BM243" s="69"/>
      <c r="BN243" s="69"/>
      <c r="BO243" s="69"/>
      <c r="BP243" s="69"/>
      <c r="BQ243" s="69"/>
      <c r="BR243" s="69"/>
      <c r="BS243" s="69"/>
      <c r="BT243" s="69"/>
      <c r="BU243" s="69"/>
      <c r="BV243" s="69"/>
      <c r="BW243" s="69"/>
      <c r="BX243" s="69"/>
      <c r="BY243" s="69"/>
      <c r="BZ243" s="69"/>
      <c r="CA243" s="69"/>
      <c r="CB243" s="69"/>
      <c r="CC243" s="69"/>
      <c r="CD243" s="69"/>
      <c r="CE243" s="69"/>
      <c r="CF243" s="69"/>
      <c r="CG243" s="69"/>
      <c r="CH243" s="69"/>
      <c r="CI243" s="69"/>
      <c r="CJ243" s="69"/>
      <c r="CK243" s="69"/>
      <c r="CL243" s="69"/>
      <c r="CM243" s="69"/>
      <c r="CN243" s="69"/>
      <c r="CO243" s="69"/>
      <c r="CP243" s="69"/>
      <c r="CQ243" s="69"/>
      <c r="CR243" s="69"/>
      <c r="CS243" s="69"/>
      <c r="IE243" s="69"/>
      <c r="IF243" s="69"/>
      <c r="IG243" s="69"/>
      <c r="IH243" s="69"/>
    </row>
    <row r="244" spans="1:242" s="70" customFormat="1" ht="11.25" hidden="1" customHeight="1">
      <c r="A244" s="45" t="s">
        <v>64</v>
      </c>
      <c r="B244" s="85"/>
      <c r="C244" s="85"/>
      <c r="D244" s="84"/>
      <c r="E244" s="86">
        <f t="shared" si="205"/>
        <v>43234</v>
      </c>
      <c r="F244" s="86">
        <f t="shared" si="206"/>
        <v>43235</v>
      </c>
      <c r="G244" s="122">
        <f t="shared" si="203"/>
        <v>43253</v>
      </c>
      <c r="H244" s="142">
        <f t="shared" si="204"/>
        <v>43255</v>
      </c>
      <c r="I244" s="130"/>
      <c r="J244" s="135">
        <f t="shared" si="207"/>
        <v>43255</v>
      </c>
      <c r="K244" s="68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  <c r="BW244" s="69"/>
      <c r="BX244" s="69"/>
      <c r="BY244" s="69"/>
      <c r="BZ244" s="69"/>
      <c r="CA244" s="69"/>
      <c r="CB244" s="69"/>
      <c r="CC244" s="69"/>
      <c r="CD244" s="69"/>
      <c r="CE244" s="69"/>
      <c r="CF244" s="69"/>
      <c r="CG244" s="69"/>
      <c r="CH244" s="69"/>
      <c r="CI244" s="69"/>
      <c r="CJ244" s="69"/>
      <c r="CK244" s="69"/>
      <c r="CL244" s="69"/>
      <c r="CM244" s="69"/>
      <c r="CN244" s="69"/>
      <c r="CO244" s="69"/>
      <c r="CP244" s="69"/>
      <c r="CQ244" s="69"/>
      <c r="CR244" s="69"/>
      <c r="CS244" s="69"/>
      <c r="IE244" s="69"/>
      <c r="IF244" s="69"/>
      <c r="IG244" s="69"/>
      <c r="IH244" s="69"/>
    </row>
    <row r="245" spans="1:242" s="70" customFormat="1" ht="11.25" hidden="1" customHeight="1">
      <c r="A245" s="91" t="s">
        <v>21</v>
      </c>
      <c r="B245" s="85" t="s">
        <v>149</v>
      </c>
      <c r="C245" s="85" t="s">
        <v>23</v>
      </c>
      <c r="D245" s="84" t="s">
        <v>328</v>
      </c>
      <c r="E245" s="86">
        <f t="shared" si="205"/>
        <v>43241</v>
      </c>
      <c r="F245" s="86">
        <f t="shared" si="206"/>
        <v>43242</v>
      </c>
      <c r="G245" s="122">
        <f t="shared" si="203"/>
        <v>43260</v>
      </c>
      <c r="H245" s="142">
        <f t="shared" si="204"/>
        <v>43262</v>
      </c>
      <c r="I245" s="130"/>
      <c r="J245" s="135">
        <f t="shared" si="207"/>
        <v>43262</v>
      </c>
      <c r="K245" s="68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  <c r="AV245" s="69"/>
      <c r="AW245" s="69"/>
      <c r="AX245" s="69"/>
      <c r="AY245" s="69"/>
      <c r="AZ245" s="69"/>
      <c r="BA245" s="69"/>
      <c r="BB245" s="69"/>
      <c r="BC245" s="69"/>
      <c r="BD245" s="69"/>
      <c r="BE245" s="69"/>
      <c r="BF245" s="69"/>
      <c r="BG245" s="69"/>
      <c r="BH245" s="69"/>
      <c r="BI245" s="69"/>
      <c r="BJ245" s="69"/>
      <c r="BK245" s="69"/>
      <c r="BL245" s="69"/>
      <c r="BM245" s="69"/>
      <c r="BN245" s="69"/>
      <c r="BO245" s="69"/>
      <c r="BP245" s="69"/>
      <c r="BQ245" s="69"/>
      <c r="BR245" s="69"/>
      <c r="BS245" s="69"/>
      <c r="BT245" s="69"/>
      <c r="BU245" s="69"/>
      <c r="BV245" s="69"/>
      <c r="BW245" s="69"/>
      <c r="BX245" s="69"/>
      <c r="BY245" s="69"/>
      <c r="BZ245" s="69"/>
      <c r="CA245" s="69"/>
      <c r="CB245" s="69"/>
      <c r="CC245" s="69"/>
      <c r="CD245" s="69"/>
      <c r="CE245" s="69"/>
      <c r="CF245" s="69"/>
      <c r="CG245" s="69"/>
      <c r="CH245" s="69"/>
      <c r="CI245" s="69"/>
      <c r="CJ245" s="69"/>
      <c r="CK245" s="69"/>
      <c r="CL245" s="69"/>
      <c r="CM245" s="69"/>
      <c r="CN245" s="69"/>
      <c r="CO245" s="69"/>
      <c r="CP245" s="69"/>
      <c r="CQ245" s="69"/>
      <c r="CR245" s="69"/>
      <c r="CS245" s="69"/>
      <c r="IE245" s="69"/>
      <c r="IF245" s="69"/>
      <c r="IG245" s="69"/>
      <c r="IH245" s="69"/>
    </row>
    <row r="246" spans="1:242" s="70" customFormat="1" ht="11.25" hidden="1" customHeight="1">
      <c r="A246" s="45" t="s">
        <v>180</v>
      </c>
      <c r="B246" s="85" t="s">
        <v>184</v>
      </c>
      <c r="C246" s="85" t="s">
        <v>181</v>
      </c>
      <c r="D246" s="84" t="s">
        <v>332</v>
      </c>
      <c r="E246" s="86">
        <f>E245+6</f>
        <v>43247</v>
      </c>
      <c r="F246" s="86">
        <f t="shared" si="206"/>
        <v>43249</v>
      </c>
      <c r="G246" s="122">
        <f>F246+15</f>
        <v>43264</v>
      </c>
      <c r="H246" s="142">
        <f t="shared" si="204"/>
        <v>43266</v>
      </c>
      <c r="I246" s="130"/>
      <c r="J246" s="135">
        <f>J245+6</f>
        <v>43268</v>
      </c>
      <c r="K246" s="68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  <c r="AV246" s="69"/>
      <c r="AW246" s="69"/>
      <c r="AX246" s="69"/>
      <c r="AY246" s="69"/>
      <c r="AZ246" s="69"/>
      <c r="BA246" s="69"/>
      <c r="BB246" s="69"/>
      <c r="BC246" s="69"/>
      <c r="BD246" s="69"/>
      <c r="BE246" s="69"/>
      <c r="BF246" s="69"/>
      <c r="BG246" s="69"/>
      <c r="BH246" s="69"/>
      <c r="BI246" s="69"/>
      <c r="BJ246" s="69"/>
      <c r="BK246" s="69"/>
      <c r="BL246" s="69"/>
      <c r="BM246" s="69"/>
      <c r="BN246" s="69"/>
      <c r="BO246" s="69"/>
      <c r="BP246" s="69"/>
      <c r="BQ246" s="69"/>
      <c r="BR246" s="69"/>
      <c r="BS246" s="69"/>
      <c r="BT246" s="69"/>
      <c r="BU246" s="69"/>
      <c r="BV246" s="69"/>
      <c r="BW246" s="69"/>
      <c r="BX246" s="69"/>
      <c r="BY246" s="69"/>
      <c r="BZ246" s="69"/>
      <c r="CA246" s="69"/>
      <c r="CB246" s="69"/>
      <c r="CC246" s="69"/>
      <c r="CD246" s="69"/>
      <c r="CE246" s="69"/>
      <c r="CF246" s="69"/>
      <c r="CG246" s="69"/>
      <c r="CH246" s="69"/>
      <c r="CI246" s="69"/>
      <c r="CJ246" s="69"/>
      <c r="CK246" s="69"/>
      <c r="CL246" s="69"/>
      <c r="CM246" s="69"/>
      <c r="CN246" s="69"/>
      <c r="CO246" s="69"/>
      <c r="CP246" s="69"/>
      <c r="CQ246" s="69"/>
      <c r="CR246" s="69"/>
      <c r="CS246" s="69"/>
      <c r="IE246" s="69"/>
      <c r="IF246" s="69"/>
      <c r="IG246" s="69"/>
      <c r="IH246" s="69"/>
    </row>
    <row r="247" spans="1:242" s="70" customFormat="1" ht="10.5" hidden="1" customHeight="1">
      <c r="A247" s="45" t="s">
        <v>182</v>
      </c>
      <c r="B247" s="85" t="s">
        <v>185</v>
      </c>
      <c r="C247" s="85" t="s">
        <v>183</v>
      </c>
      <c r="D247" s="84"/>
      <c r="E247" s="86">
        <f>E246+6</f>
        <v>43253</v>
      </c>
      <c r="F247" s="86">
        <f t="shared" si="206"/>
        <v>43256</v>
      </c>
      <c r="G247" s="122">
        <f t="shared" si="203"/>
        <v>43274</v>
      </c>
      <c r="H247" s="142">
        <f t="shared" si="204"/>
        <v>43276</v>
      </c>
      <c r="I247" s="130"/>
      <c r="J247" s="135">
        <f t="shared" si="207"/>
        <v>43275</v>
      </c>
      <c r="K247" s="68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/>
      <c r="BD247" s="69"/>
      <c r="BE247" s="69"/>
      <c r="BF247" s="69"/>
      <c r="BG247" s="69"/>
      <c r="BH247" s="69"/>
      <c r="BI247" s="69"/>
      <c r="BJ247" s="69"/>
      <c r="BK247" s="69"/>
      <c r="BL247" s="69"/>
      <c r="BM247" s="69"/>
      <c r="BN247" s="69"/>
      <c r="BO247" s="69"/>
      <c r="BP247" s="69"/>
      <c r="BQ247" s="69"/>
      <c r="BR247" s="69"/>
      <c r="BS247" s="69"/>
      <c r="BT247" s="69"/>
      <c r="BU247" s="69"/>
      <c r="BV247" s="69"/>
      <c r="BW247" s="69"/>
      <c r="BX247" s="69"/>
      <c r="BY247" s="69"/>
      <c r="BZ247" s="69"/>
      <c r="CA247" s="69"/>
      <c r="CB247" s="69"/>
      <c r="CC247" s="69"/>
      <c r="CD247" s="69"/>
      <c r="CE247" s="69"/>
      <c r="CF247" s="69"/>
      <c r="CG247" s="69"/>
      <c r="CH247" s="69"/>
      <c r="CI247" s="69"/>
      <c r="CJ247" s="69"/>
      <c r="CK247" s="69"/>
      <c r="CL247" s="69"/>
      <c r="CM247" s="69"/>
      <c r="CN247" s="69"/>
      <c r="CO247" s="69"/>
      <c r="CP247" s="69"/>
      <c r="CQ247" s="69"/>
      <c r="CR247" s="69"/>
      <c r="CS247" s="69"/>
      <c r="IE247" s="69"/>
      <c r="IF247" s="69"/>
      <c r="IG247" s="69"/>
      <c r="IH247" s="69"/>
    </row>
    <row r="248" spans="1:242" s="70" customFormat="1" ht="11.25" hidden="1" customHeight="1">
      <c r="A248" s="45" t="s">
        <v>186</v>
      </c>
      <c r="B248" s="85" t="s">
        <v>187</v>
      </c>
      <c r="C248" s="85" t="s">
        <v>188</v>
      </c>
      <c r="D248" s="84"/>
      <c r="E248" s="86">
        <f t="shared" ref="E248:E258" si="208">E247+6</f>
        <v>43259</v>
      </c>
      <c r="F248" s="86">
        <f t="shared" si="206"/>
        <v>43263</v>
      </c>
      <c r="G248" s="122">
        <f t="shared" si="203"/>
        <v>43281</v>
      </c>
      <c r="H248" s="142">
        <f t="shared" si="204"/>
        <v>43283</v>
      </c>
      <c r="I248" s="130"/>
      <c r="J248" s="135">
        <f t="shared" si="207"/>
        <v>43282</v>
      </c>
      <c r="K248" s="68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  <c r="BD248" s="69"/>
      <c r="BE248" s="69"/>
      <c r="BF248" s="69"/>
      <c r="BG248" s="69"/>
      <c r="BH248" s="69"/>
      <c r="BI248" s="69"/>
      <c r="BJ248" s="69"/>
      <c r="BK248" s="69"/>
      <c r="BL248" s="69"/>
      <c r="BM248" s="69"/>
      <c r="BN248" s="69"/>
      <c r="BO248" s="69"/>
      <c r="BP248" s="69"/>
      <c r="BQ248" s="69"/>
      <c r="BR248" s="69"/>
      <c r="BS248" s="69"/>
      <c r="BT248" s="69"/>
      <c r="BU248" s="69"/>
      <c r="BV248" s="69"/>
      <c r="BW248" s="69"/>
      <c r="BX248" s="69"/>
      <c r="BY248" s="69"/>
      <c r="BZ248" s="69"/>
      <c r="CA248" s="69"/>
      <c r="CB248" s="69"/>
      <c r="CC248" s="69"/>
      <c r="CD248" s="69"/>
      <c r="CE248" s="69"/>
      <c r="CF248" s="69"/>
      <c r="CG248" s="69"/>
      <c r="CH248" s="69"/>
      <c r="CI248" s="69"/>
      <c r="CJ248" s="69"/>
      <c r="CK248" s="69"/>
      <c r="CL248" s="69"/>
      <c r="CM248" s="69"/>
      <c r="CN248" s="69"/>
      <c r="CO248" s="69"/>
      <c r="CP248" s="69"/>
      <c r="CQ248" s="69"/>
      <c r="CR248" s="69"/>
      <c r="CS248" s="69"/>
      <c r="IE248" s="69"/>
      <c r="IF248" s="69"/>
      <c r="IG248" s="69"/>
      <c r="IH248" s="69"/>
    </row>
    <row r="249" spans="1:242" s="70" customFormat="1" ht="11.25" hidden="1" customHeight="1">
      <c r="A249" s="45" t="s">
        <v>191</v>
      </c>
      <c r="B249" s="85" t="s">
        <v>192</v>
      </c>
      <c r="C249" s="85" t="s">
        <v>193</v>
      </c>
      <c r="D249" s="84"/>
      <c r="E249" s="86">
        <f t="shared" si="208"/>
        <v>43265</v>
      </c>
      <c r="F249" s="86">
        <f t="shared" si="206"/>
        <v>43270</v>
      </c>
      <c r="G249" s="122">
        <f t="shared" si="203"/>
        <v>43288</v>
      </c>
      <c r="H249" s="142">
        <f t="shared" si="204"/>
        <v>43290</v>
      </c>
      <c r="I249" s="130"/>
      <c r="J249" s="135">
        <f t="shared" si="207"/>
        <v>43289</v>
      </c>
      <c r="K249" s="68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  <c r="AV249" s="69"/>
      <c r="AW249" s="69"/>
      <c r="AX249" s="69"/>
      <c r="AY249" s="69"/>
      <c r="AZ249" s="69"/>
      <c r="BA249" s="69"/>
      <c r="BB249" s="69"/>
      <c r="BC249" s="69"/>
      <c r="BD249" s="69"/>
      <c r="BE249" s="69"/>
      <c r="BF249" s="69"/>
      <c r="BG249" s="69"/>
      <c r="BH249" s="69"/>
      <c r="BI249" s="69"/>
      <c r="BJ249" s="69"/>
      <c r="BK249" s="69"/>
      <c r="BL249" s="69"/>
      <c r="BM249" s="69"/>
      <c r="BN249" s="69"/>
      <c r="BO249" s="69"/>
      <c r="BP249" s="69"/>
      <c r="BQ249" s="69"/>
      <c r="BR249" s="69"/>
      <c r="BS249" s="69"/>
      <c r="BT249" s="69"/>
      <c r="BU249" s="69"/>
      <c r="BV249" s="69"/>
      <c r="BW249" s="69"/>
      <c r="BX249" s="69"/>
      <c r="BY249" s="69"/>
      <c r="BZ249" s="69"/>
      <c r="CA249" s="69"/>
      <c r="CB249" s="69"/>
      <c r="CC249" s="69"/>
      <c r="CD249" s="69"/>
      <c r="CE249" s="69"/>
      <c r="CF249" s="69"/>
      <c r="CG249" s="69"/>
      <c r="CH249" s="69"/>
      <c r="CI249" s="69"/>
      <c r="CJ249" s="69"/>
      <c r="CK249" s="69"/>
      <c r="CL249" s="69"/>
      <c r="CM249" s="69"/>
      <c r="CN249" s="69"/>
      <c r="CO249" s="69"/>
      <c r="CP249" s="69"/>
      <c r="CQ249" s="69"/>
      <c r="CR249" s="69"/>
      <c r="CS249" s="69"/>
      <c r="IE249" s="69"/>
      <c r="IF249" s="69"/>
      <c r="IG249" s="69"/>
      <c r="IH249" s="69"/>
    </row>
    <row r="250" spans="1:242" s="70" customFormat="1" ht="11.25" hidden="1" customHeight="1">
      <c r="A250" s="45" t="s">
        <v>189</v>
      </c>
      <c r="B250" s="85" t="s">
        <v>190</v>
      </c>
      <c r="C250" s="85" t="s">
        <v>194</v>
      </c>
      <c r="D250" s="84" t="s">
        <v>333</v>
      </c>
      <c r="E250" s="86">
        <f t="shared" si="208"/>
        <v>43271</v>
      </c>
      <c r="F250" s="86">
        <f t="shared" si="206"/>
        <v>43277</v>
      </c>
      <c r="G250" s="122">
        <f t="shared" si="203"/>
        <v>43295</v>
      </c>
      <c r="H250" s="142">
        <f t="shared" si="204"/>
        <v>43297</v>
      </c>
      <c r="I250" s="130"/>
      <c r="J250" s="135">
        <f t="shared" si="207"/>
        <v>43296</v>
      </c>
      <c r="K250" s="68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69"/>
      <c r="BF250" s="69"/>
      <c r="BG250" s="69"/>
      <c r="BH250" s="69"/>
      <c r="BI250" s="69"/>
      <c r="BJ250" s="69"/>
      <c r="BK250" s="69"/>
      <c r="BL250" s="69"/>
      <c r="BM250" s="69"/>
      <c r="BN250" s="69"/>
      <c r="BO250" s="69"/>
      <c r="BP250" s="69"/>
      <c r="BQ250" s="69"/>
      <c r="BR250" s="69"/>
      <c r="BS250" s="69"/>
      <c r="BT250" s="69"/>
      <c r="BU250" s="69"/>
      <c r="BV250" s="69"/>
      <c r="BW250" s="69"/>
      <c r="BX250" s="69"/>
      <c r="BY250" s="69"/>
      <c r="BZ250" s="69"/>
      <c r="CA250" s="69"/>
      <c r="CB250" s="69"/>
      <c r="CC250" s="69"/>
      <c r="CD250" s="69"/>
      <c r="CE250" s="69"/>
      <c r="CF250" s="69"/>
      <c r="CG250" s="69"/>
      <c r="CH250" s="69"/>
      <c r="CI250" s="69"/>
      <c r="CJ250" s="69"/>
      <c r="CK250" s="69"/>
      <c r="CL250" s="69"/>
      <c r="CM250" s="69"/>
      <c r="CN250" s="69"/>
      <c r="CO250" s="69"/>
      <c r="CP250" s="69"/>
      <c r="CQ250" s="69"/>
      <c r="CR250" s="69"/>
      <c r="CS250" s="69"/>
      <c r="IE250" s="69"/>
      <c r="IF250" s="69"/>
      <c r="IG250" s="69"/>
      <c r="IH250" s="69"/>
    </row>
    <row r="251" spans="1:242" s="70" customFormat="1" ht="0.75" hidden="1" customHeight="1">
      <c r="A251" s="45" t="s">
        <v>198</v>
      </c>
      <c r="B251" s="85" t="s">
        <v>185</v>
      </c>
      <c r="C251" s="85" t="s">
        <v>199</v>
      </c>
      <c r="D251" s="84"/>
      <c r="E251" s="86">
        <f t="shared" si="208"/>
        <v>43277</v>
      </c>
      <c r="F251" s="86">
        <f t="shared" si="206"/>
        <v>43284</v>
      </c>
      <c r="G251" s="122">
        <f t="shared" si="203"/>
        <v>43302</v>
      </c>
      <c r="H251" s="142">
        <f t="shared" si="204"/>
        <v>43304</v>
      </c>
      <c r="I251" s="130"/>
      <c r="J251" s="135">
        <f t="shared" si="207"/>
        <v>43303</v>
      </c>
      <c r="K251" s="68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  <c r="AV251" s="69"/>
      <c r="AW251" s="69"/>
      <c r="AX251" s="69"/>
      <c r="AY251" s="69"/>
      <c r="AZ251" s="69"/>
      <c r="BA251" s="69"/>
      <c r="BB251" s="69"/>
      <c r="BC251" s="69"/>
      <c r="BD251" s="69"/>
      <c r="BE251" s="69"/>
      <c r="BF251" s="69"/>
      <c r="BG251" s="69"/>
      <c r="BH251" s="69"/>
      <c r="BI251" s="69"/>
      <c r="BJ251" s="69"/>
      <c r="BK251" s="69"/>
      <c r="BL251" s="69"/>
      <c r="BM251" s="69"/>
      <c r="BN251" s="69"/>
      <c r="BO251" s="69"/>
      <c r="BP251" s="69"/>
      <c r="BQ251" s="69"/>
      <c r="BR251" s="69"/>
      <c r="BS251" s="69"/>
      <c r="BT251" s="69"/>
      <c r="BU251" s="69"/>
      <c r="BV251" s="69"/>
      <c r="BW251" s="69"/>
      <c r="BX251" s="69"/>
      <c r="BY251" s="69"/>
      <c r="BZ251" s="69"/>
      <c r="CA251" s="69"/>
      <c r="CB251" s="69"/>
      <c r="CC251" s="69"/>
      <c r="CD251" s="69"/>
      <c r="CE251" s="69"/>
      <c r="CF251" s="69"/>
      <c r="CG251" s="69"/>
      <c r="CH251" s="69"/>
      <c r="CI251" s="69"/>
      <c r="CJ251" s="69"/>
      <c r="CK251" s="69"/>
      <c r="CL251" s="69"/>
      <c r="CM251" s="69"/>
      <c r="CN251" s="69"/>
      <c r="CO251" s="69"/>
      <c r="CP251" s="69"/>
      <c r="CQ251" s="69"/>
      <c r="CR251" s="69"/>
      <c r="CS251" s="69"/>
      <c r="IE251" s="69"/>
      <c r="IF251" s="69"/>
      <c r="IG251" s="69"/>
      <c r="IH251" s="69"/>
    </row>
    <row r="252" spans="1:242" s="70" customFormat="1" ht="11.25" hidden="1" customHeight="1">
      <c r="A252" s="45" t="s">
        <v>180</v>
      </c>
      <c r="B252" s="85" t="s">
        <v>200</v>
      </c>
      <c r="C252" s="85" t="s">
        <v>181</v>
      </c>
      <c r="D252" s="84" t="s">
        <v>332</v>
      </c>
      <c r="E252" s="86">
        <f t="shared" si="208"/>
        <v>43283</v>
      </c>
      <c r="F252" s="86">
        <f t="shared" si="206"/>
        <v>43291</v>
      </c>
      <c r="G252" s="122">
        <f t="shared" si="203"/>
        <v>43309</v>
      </c>
      <c r="H252" s="142">
        <f t="shared" si="204"/>
        <v>43311</v>
      </c>
      <c r="I252" s="130"/>
      <c r="J252" s="135">
        <f t="shared" si="207"/>
        <v>43310</v>
      </c>
      <c r="K252" s="68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9"/>
      <c r="BA252" s="69"/>
      <c r="BB252" s="69"/>
      <c r="BC252" s="69"/>
      <c r="BD252" s="69"/>
      <c r="BE252" s="69"/>
      <c r="BF252" s="69"/>
      <c r="BG252" s="69"/>
      <c r="BH252" s="69"/>
      <c r="BI252" s="69"/>
      <c r="BJ252" s="69"/>
      <c r="BK252" s="69"/>
      <c r="BL252" s="69"/>
      <c r="BM252" s="69"/>
      <c r="BN252" s="69"/>
      <c r="BO252" s="69"/>
      <c r="BP252" s="69"/>
      <c r="BQ252" s="69"/>
      <c r="BR252" s="69"/>
      <c r="BS252" s="69"/>
      <c r="BT252" s="69"/>
      <c r="BU252" s="69"/>
      <c r="BV252" s="69"/>
      <c r="BW252" s="69"/>
      <c r="BX252" s="69"/>
      <c r="BY252" s="69"/>
      <c r="BZ252" s="69"/>
      <c r="CA252" s="69"/>
      <c r="CB252" s="69"/>
      <c r="CC252" s="69"/>
      <c r="CD252" s="69"/>
      <c r="CE252" s="69"/>
      <c r="CF252" s="69"/>
      <c r="CG252" s="69"/>
      <c r="CH252" s="69"/>
      <c r="CI252" s="69"/>
      <c r="CJ252" s="69"/>
      <c r="CK252" s="69"/>
      <c r="CL252" s="69"/>
      <c r="CM252" s="69"/>
      <c r="CN252" s="69"/>
      <c r="CO252" s="69"/>
      <c r="CP252" s="69"/>
      <c r="CQ252" s="69"/>
      <c r="CR252" s="69"/>
      <c r="CS252" s="69"/>
      <c r="IE252" s="69"/>
      <c r="IF252" s="69"/>
      <c r="IG252" s="69"/>
      <c r="IH252" s="69"/>
    </row>
    <row r="253" spans="1:242" s="70" customFormat="1" ht="11.25" hidden="1" customHeight="1">
      <c r="A253" s="45" t="s">
        <v>182</v>
      </c>
      <c r="B253" s="85" t="s">
        <v>201</v>
      </c>
      <c r="C253" s="85" t="s">
        <v>183</v>
      </c>
      <c r="D253" s="84" t="s">
        <v>334</v>
      </c>
      <c r="E253" s="86">
        <f t="shared" si="208"/>
        <v>43289</v>
      </c>
      <c r="F253" s="86">
        <f t="shared" si="206"/>
        <v>43298</v>
      </c>
      <c r="G253" s="122">
        <f t="shared" si="203"/>
        <v>43316</v>
      </c>
      <c r="H253" s="142">
        <f t="shared" si="204"/>
        <v>43318</v>
      </c>
      <c r="I253" s="130"/>
      <c r="J253" s="135">
        <f t="shared" si="207"/>
        <v>43317</v>
      </c>
      <c r="K253" s="68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  <c r="AV253" s="69"/>
      <c r="AW253" s="69"/>
      <c r="AX253" s="69"/>
      <c r="AY253" s="69"/>
      <c r="AZ253" s="69"/>
      <c r="BA253" s="69"/>
      <c r="BB253" s="69"/>
      <c r="BC253" s="69"/>
      <c r="BD253" s="69"/>
      <c r="BE253" s="69"/>
      <c r="BF253" s="69"/>
      <c r="BG253" s="69"/>
      <c r="BH253" s="69"/>
      <c r="BI253" s="69"/>
      <c r="BJ253" s="69"/>
      <c r="BK253" s="69"/>
      <c r="BL253" s="69"/>
      <c r="BM253" s="69"/>
      <c r="BN253" s="69"/>
      <c r="BO253" s="69"/>
      <c r="BP253" s="69"/>
      <c r="BQ253" s="69"/>
      <c r="BR253" s="69"/>
      <c r="BS253" s="69"/>
      <c r="BT253" s="69"/>
      <c r="BU253" s="69"/>
      <c r="BV253" s="69"/>
      <c r="BW253" s="69"/>
      <c r="BX253" s="69"/>
      <c r="BY253" s="69"/>
      <c r="BZ253" s="69"/>
      <c r="CA253" s="69"/>
      <c r="CB253" s="69"/>
      <c r="CC253" s="69"/>
      <c r="CD253" s="69"/>
      <c r="CE253" s="69"/>
      <c r="CF253" s="69"/>
      <c r="CG253" s="69"/>
      <c r="CH253" s="69"/>
      <c r="CI253" s="69"/>
      <c r="CJ253" s="69"/>
      <c r="CK253" s="69"/>
      <c r="CL253" s="69"/>
      <c r="CM253" s="69"/>
      <c r="CN253" s="69"/>
      <c r="CO253" s="69"/>
      <c r="CP253" s="69"/>
      <c r="CQ253" s="69"/>
      <c r="CR253" s="69"/>
      <c r="CS253" s="69"/>
      <c r="IE253" s="69"/>
      <c r="IF253" s="69"/>
      <c r="IG253" s="69"/>
      <c r="IH253" s="69"/>
    </row>
    <row r="254" spans="1:242" s="70" customFormat="1" ht="11.25" hidden="1" customHeight="1">
      <c r="A254" s="45" t="s">
        <v>186</v>
      </c>
      <c r="B254" s="85" t="s">
        <v>202</v>
      </c>
      <c r="C254" s="85" t="s">
        <v>188</v>
      </c>
      <c r="D254" s="84" t="s">
        <v>335</v>
      </c>
      <c r="E254" s="86">
        <f t="shared" si="208"/>
        <v>43295</v>
      </c>
      <c r="F254" s="86">
        <f t="shared" si="206"/>
        <v>43305</v>
      </c>
      <c r="G254" s="122">
        <f t="shared" si="203"/>
        <v>43323</v>
      </c>
      <c r="H254" s="142">
        <f t="shared" si="204"/>
        <v>43325</v>
      </c>
      <c r="I254" s="130"/>
      <c r="J254" s="135">
        <f t="shared" si="207"/>
        <v>43324</v>
      </c>
      <c r="K254" s="68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  <c r="BD254" s="69"/>
      <c r="BE254" s="69"/>
      <c r="BF254" s="69"/>
      <c r="BG254" s="69"/>
      <c r="BH254" s="69"/>
      <c r="BI254" s="69"/>
      <c r="BJ254" s="69"/>
      <c r="BK254" s="69"/>
      <c r="BL254" s="69"/>
      <c r="BM254" s="69"/>
      <c r="BN254" s="69"/>
      <c r="BO254" s="69"/>
      <c r="BP254" s="69"/>
      <c r="BQ254" s="69"/>
      <c r="BR254" s="69"/>
      <c r="BS254" s="69"/>
      <c r="BT254" s="69"/>
      <c r="BU254" s="69"/>
      <c r="BV254" s="69"/>
      <c r="BW254" s="69"/>
      <c r="BX254" s="69"/>
      <c r="BY254" s="69"/>
      <c r="BZ254" s="69"/>
      <c r="CA254" s="69"/>
      <c r="CB254" s="69"/>
      <c r="CC254" s="69"/>
      <c r="CD254" s="69"/>
      <c r="CE254" s="69"/>
      <c r="CF254" s="69"/>
      <c r="CG254" s="69"/>
      <c r="CH254" s="69"/>
      <c r="CI254" s="69"/>
      <c r="CJ254" s="69"/>
      <c r="CK254" s="69"/>
      <c r="CL254" s="69"/>
      <c r="CM254" s="69"/>
      <c r="CN254" s="69"/>
      <c r="CO254" s="69"/>
      <c r="CP254" s="69"/>
      <c r="CQ254" s="69"/>
      <c r="CR254" s="69"/>
      <c r="CS254" s="69"/>
      <c r="IE254" s="69"/>
      <c r="IF254" s="69"/>
      <c r="IG254" s="69"/>
      <c r="IH254" s="69"/>
    </row>
    <row r="255" spans="1:242" s="70" customFormat="1" ht="11.25" hidden="1" customHeight="1">
      <c r="A255" s="45" t="s">
        <v>203</v>
      </c>
      <c r="B255" s="85" t="s">
        <v>201</v>
      </c>
      <c r="C255" s="85" t="s">
        <v>193</v>
      </c>
      <c r="D255" s="84" t="s">
        <v>336</v>
      </c>
      <c r="E255" s="86">
        <f t="shared" si="208"/>
        <v>43301</v>
      </c>
      <c r="F255" s="86">
        <f t="shared" si="206"/>
        <v>43312</v>
      </c>
      <c r="G255" s="122">
        <f t="shared" si="203"/>
        <v>43330</v>
      </c>
      <c r="H255" s="142">
        <f t="shared" si="204"/>
        <v>43332</v>
      </c>
      <c r="I255" s="130"/>
      <c r="J255" s="135">
        <f t="shared" si="207"/>
        <v>43331</v>
      </c>
      <c r="K255" s="68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  <c r="AV255" s="69"/>
      <c r="AW255" s="69"/>
      <c r="AX255" s="69"/>
      <c r="AY255" s="69"/>
      <c r="AZ255" s="69"/>
      <c r="BA255" s="69"/>
      <c r="BB255" s="69"/>
      <c r="BC255" s="69"/>
      <c r="BD255" s="69"/>
      <c r="BE255" s="69"/>
      <c r="BF255" s="69"/>
      <c r="BG255" s="69"/>
      <c r="BH255" s="69"/>
      <c r="BI255" s="69"/>
      <c r="BJ255" s="69"/>
      <c r="BK255" s="69"/>
      <c r="BL255" s="69"/>
      <c r="BM255" s="69"/>
      <c r="BN255" s="69"/>
      <c r="BO255" s="69"/>
      <c r="BP255" s="69"/>
      <c r="BQ255" s="69"/>
      <c r="BR255" s="69"/>
      <c r="BS255" s="69"/>
      <c r="BT255" s="69"/>
      <c r="BU255" s="69"/>
      <c r="BV255" s="69"/>
      <c r="BW255" s="69"/>
      <c r="BX255" s="69"/>
      <c r="BY255" s="69"/>
      <c r="BZ255" s="69"/>
      <c r="CA255" s="69"/>
      <c r="CB255" s="69"/>
      <c r="CC255" s="69"/>
      <c r="CD255" s="69"/>
      <c r="CE255" s="69"/>
      <c r="CF255" s="69"/>
      <c r="CG255" s="69"/>
      <c r="CH255" s="69"/>
      <c r="CI255" s="69"/>
      <c r="CJ255" s="69"/>
      <c r="CK255" s="69"/>
      <c r="CL255" s="69"/>
      <c r="CM255" s="69"/>
      <c r="CN255" s="69"/>
      <c r="CO255" s="69"/>
      <c r="CP255" s="69"/>
      <c r="CQ255" s="69"/>
      <c r="CR255" s="69"/>
      <c r="CS255" s="69"/>
      <c r="IE255" s="69"/>
      <c r="IF255" s="69"/>
      <c r="IG255" s="69"/>
      <c r="IH255" s="69"/>
    </row>
    <row r="256" spans="1:242" s="70" customFormat="1" ht="11.25" hidden="1" customHeight="1">
      <c r="A256" s="45" t="s">
        <v>189</v>
      </c>
      <c r="B256" s="85" t="s">
        <v>148</v>
      </c>
      <c r="C256" s="85" t="s">
        <v>194</v>
      </c>
      <c r="D256" s="84" t="s">
        <v>333</v>
      </c>
      <c r="E256" s="86">
        <f t="shared" si="208"/>
        <v>43307</v>
      </c>
      <c r="F256" s="86">
        <f t="shared" si="206"/>
        <v>43319</v>
      </c>
      <c r="G256" s="122">
        <f t="shared" si="203"/>
        <v>43337</v>
      </c>
      <c r="H256" s="142">
        <f t="shared" si="204"/>
        <v>43339</v>
      </c>
      <c r="I256" s="130"/>
      <c r="J256" s="135">
        <f t="shared" si="207"/>
        <v>43338</v>
      </c>
      <c r="K256" s="68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  <c r="AV256" s="69"/>
      <c r="AW256" s="69"/>
      <c r="AX256" s="69"/>
      <c r="AY256" s="69"/>
      <c r="AZ256" s="69"/>
      <c r="BA256" s="69"/>
      <c r="BB256" s="69"/>
      <c r="BC256" s="69"/>
      <c r="BD256" s="69"/>
      <c r="BE256" s="69"/>
      <c r="BF256" s="69"/>
      <c r="BG256" s="69"/>
      <c r="BH256" s="69"/>
      <c r="BI256" s="69"/>
      <c r="BJ256" s="69"/>
      <c r="BK256" s="69"/>
      <c r="BL256" s="69"/>
      <c r="BM256" s="69"/>
      <c r="BN256" s="69"/>
      <c r="BO256" s="69"/>
      <c r="BP256" s="69"/>
      <c r="BQ256" s="69"/>
      <c r="BR256" s="69"/>
      <c r="BS256" s="69"/>
      <c r="BT256" s="69"/>
      <c r="BU256" s="69"/>
      <c r="BV256" s="69"/>
      <c r="BW256" s="69"/>
      <c r="BX256" s="69"/>
      <c r="BY256" s="69"/>
      <c r="BZ256" s="69"/>
      <c r="CA256" s="69"/>
      <c r="CB256" s="69"/>
      <c r="CC256" s="69"/>
      <c r="CD256" s="69"/>
      <c r="CE256" s="69"/>
      <c r="CF256" s="69"/>
      <c r="CG256" s="69"/>
      <c r="CH256" s="69"/>
      <c r="CI256" s="69"/>
      <c r="CJ256" s="69"/>
      <c r="CK256" s="69"/>
      <c r="CL256" s="69"/>
      <c r="CM256" s="69"/>
      <c r="CN256" s="69"/>
      <c r="CO256" s="69"/>
      <c r="CP256" s="69"/>
      <c r="CQ256" s="69"/>
      <c r="CR256" s="69"/>
      <c r="CS256" s="69"/>
      <c r="IE256" s="69"/>
      <c r="IF256" s="69"/>
      <c r="IG256" s="69"/>
      <c r="IH256" s="69"/>
    </row>
    <row r="257" spans="1:242" s="70" customFormat="1" ht="11.25" hidden="1" customHeight="1">
      <c r="A257" s="45" t="s">
        <v>198</v>
      </c>
      <c r="B257" s="85" t="s">
        <v>201</v>
      </c>
      <c r="C257" s="85" t="s">
        <v>199</v>
      </c>
      <c r="D257" s="84" t="s">
        <v>337</v>
      </c>
      <c r="E257" s="86">
        <f t="shared" si="208"/>
        <v>43313</v>
      </c>
      <c r="F257" s="86">
        <f t="shared" si="206"/>
        <v>43326</v>
      </c>
      <c r="G257" s="122">
        <f t="shared" si="203"/>
        <v>43344</v>
      </c>
      <c r="H257" s="142">
        <f t="shared" si="204"/>
        <v>43346</v>
      </c>
      <c r="I257" s="130"/>
      <c r="J257" s="135">
        <f t="shared" si="207"/>
        <v>43345</v>
      </c>
      <c r="K257" s="68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  <c r="AV257" s="69"/>
      <c r="AW257" s="69"/>
      <c r="AX257" s="69"/>
      <c r="AY257" s="69"/>
      <c r="AZ257" s="69"/>
      <c r="BA257" s="69"/>
      <c r="BB257" s="69"/>
      <c r="BC257" s="69"/>
      <c r="BD257" s="69"/>
      <c r="BE257" s="69"/>
      <c r="BF257" s="69"/>
      <c r="BG257" s="69"/>
      <c r="BH257" s="69"/>
      <c r="BI257" s="69"/>
      <c r="BJ257" s="69"/>
      <c r="BK257" s="69"/>
      <c r="BL257" s="69"/>
      <c r="BM257" s="69"/>
      <c r="BN257" s="69"/>
      <c r="BO257" s="69"/>
      <c r="BP257" s="69"/>
      <c r="BQ257" s="69"/>
      <c r="BR257" s="69"/>
      <c r="BS257" s="69"/>
      <c r="BT257" s="69"/>
      <c r="BU257" s="69"/>
      <c r="BV257" s="69"/>
      <c r="BW257" s="69"/>
      <c r="BX257" s="69"/>
      <c r="BY257" s="69"/>
      <c r="BZ257" s="69"/>
      <c r="CA257" s="69"/>
      <c r="CB257" s="69"/>
      <c r="CC257" s="69"/>
      <c r="CD257" s="69"/>
      <c r="CE257" s="69"/>
      <c r="CF257" s="69"/>
      <c r="CG257" s="69"/>
      <c r="CH257" s="69"/>
      <c r="CI257" s="69"/>
      <c r="CJ257" s="69"/>
      <c r="CK257" s="69"/>
      <c r="CL257" s="69"/>
      <c r="CM257" s="69"/>
      <c r="CN257" s="69"/>
      <c r="CO257" s="69"/>
      <c r="CP257" s="69"/>
      <c r="CQ257" s="69"/>
      <c r="CR257" s="69"/>
      <c r="CS257" s="69"/>
      <c r="IE257" s="69"/>
      <c r="IF257" s="69"/>
      <c r="IG257" s="69"/>
      <c r="IH257" s="69"/>
    </row>
    <row r="258" spans="1:242" s="70" customFormat="1" ht="11.25" hidden="1" customHeight="1">
      <c r="A258" s="45" t="s">
        <v>180</v>
      </c>
      <c r="B258" s="85" t="s">
        <v>213</v>
      </c>
      <c r="C258" s="85" t="s">
        <v>181</v>
      </c>
      <c r="D258" s="84" t="s">
        <v>332</v>
      </c>
      <c r="E258" s="86">
        <f t="shared" si="208"/>
        <v>43319</v>
      </c>
      <c r="F258" s="86">
        <f t="shared" si="206"/>
        <v>43333</v>
      </c>
      <c r="G258" s="122">
        <f t="shared" si="203"/>
        <v>43351</v>
      </c>
      <c r="H258" s="142">
        <f t="shared" si="204"/>
        <v>43353</v>
      </c>
      <c r="I258" s="130"/>
      <c r="J258" s="135">
        <f t="shared" si="207"/>
        <v>43352</v>
      </c>
      <c r="K258" s="68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  <c r="AV258" s="69"/>
      <c r="AW258" s="69"/>
      <c r="AX258" s="69"/>
      <c r="AY258" s="69"/>
      <c r="AZ258" s="69"/>
      <c r="BA258" s="69"/>
      <c r="BB258" s="69"/>
      <c r="BC258" s="69"/>
      <c r="BD258" s="69"/>
      <c r="BE258" s="69"/>
      <c r="BF258" s="69"/>
      <c r="BG258" s="69"/>
      <c r="BH258" s="69"/>
      <c r="BI258" s="69"/>
      <c r="BJ258" s="69"/>
      <c r="BK258" s="69"/>
      <c r="BL258" s="69"/>
      <c r="BM258" s="69"/>
      <c r="BN258" s="69"/>
      <c r="BO258" s="69"/>
      <c r="BP258" s="69"/>
      <c r="BQ258" s="69"/>
      <c r="BR258" s="69"/>
      <c r="BS258" s="69"/>
      <c r="BT258" s="69"/>
      <c r="BU258" s="69"/>
      <c r="BV258" s="69"/>
      <c r="BW258" s="69"/>
      <c r="BX258" s="69"/>
      <c r="BY258" s="69"/>
      <c r="BZ258" s="69"/>
      <c r="CA258" s="69"/>
      <c r="CB258" s="69"/>
      <c r="CC258" s="69"/>
      <c r="CD258" s="69"/>
      <c r="CE258" s="69"/>
      <c r="CF258" s="69"/>
      <c r="CG258" s="69"/>
      <c r="CH258" s="69"/>
      <c r="CI258" s="69"/>
      <c r="CJ258" s="69"/>
      <c r="CK258" s="69"/>
      <c r="CL258" s="69"/>
      <c r="CM258" s="69"/>
      <c r="CN258" s="69"/>
      <c r="CO258" s="69"/>
      <c r="CP258" s="69"/>
      <c r="CQ258" s="69"/>
      <c r="CR258" s="69"/>
      <c r="CS258" s="69"/>
      <c r="IE258" s="69"/>
      <c r="IF258" s="69"/>
      <c r="IG258" s="69"/>
      <c r="IH258" s="69"/>
    </row>
    <row r="259" spans="1:242" s="70" customFormat="1" ht="11.25" hidden="1" customHeight="1">
      <c r="A259" s="45" t="s">
        <v>182</v>
      </c>
      <c r="B259" s="85" t="s">
        <v>214</v>
      </c>
      <c r="C259" s="85" t="s">
        <v>183</v>
      </c>
      <c r="D259" s="84" t="s">
        <v>334</v>
      </c>
      <c r="E259" s="86">
        <f>E258+19</f>
        <v>43338</v>
      </c>
      <c r="F259" s="86">
        <f t="shared" si="206"/>
        <v>43340</v>
      </c>
      <c r="G259" s="122">
        <f t="shared" si="203"/>
        <v>43358</v>
      </c>
      <c r="H259" s="142">
        <f t="shared" si="204"/>
        <v>43360</v>
      </c>
      <c r="I259" s="130"/>
      <c r="J259" s="135">
        <f t="shared" si="207"/>
        <v>43359</v>
      </c>
      <c r="K259" s="68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/>
      <c r="BK259" s="69"/>
      <c r="BL259" s="69"/>
      <c r="BM259" s="69"/>
      <c r="BN259" s="69"/>
      <c r="BO259" s="69"/>
      <c r="BP259" s="69"/>
      <c r="BQ259" s="69"/>
      <c r="BR259" s="69"/>
      <c r="BS259" s="69"/>
      <c r="BT259" s="69"/>
      <c r="BU259" s="69"/>
      <c r="BV259" s="69"/>
      <c r="BW259" s="69"/>
      <c r="BX259" s="69"/>
      <c r="BY259" s="69"/>
      <c r="BZ259" s="69"/>
      <c r="CA259" s="69"/>
      <c r="CB259" s="69"/>
      <c r="CC259" s="69"/>
      <c r="CD259" s="69"/>
      <c r="CE259" s="69"/>
      <c r="CF259" s="69"/>
      <c r="CG259" s="69"/>
      <c r="CH259" s="69"/>
      <c r="CI259" s="69"/>
      <c r="CJ259" s="69"/>
      <c r="CK259" s="69"/>
      <c r="CL259" s="69"/>
      <c r="CM259" s="69"/>
      <c r="CN259" s="69"/>
      <c r="CO259" s="69"/>
      <c r="CP259" s="69"/>
      <c r="CQ259" s="69"/>
      <c r="CR259" s="69"/>
      <c r="CS259" s="69"/>
      <c r="IE259" s="69"/>
      <c r="IF259" s="69"/>
      <c r="IG259" s="69"/>
      <c r="IH259" s="69"/>
    </row>
    <row r="260" spans="1:242" s="70" customFormat="1" ht="0.75" hidden="1" customHeight="1">
      <c r="A260" s="45" t="s">
        <v>186</v>
      </c>
      <c r="B260" s="85" t="s">
        <v>237</v>
      </c>
      <c r="C260" s="85" t="s">
        <v>188</v>
      </c>
      <c r="D260" s="84" t="s">
        <v>335</v>
      </c>
      <c r="E260" s="86">
        <f t="shared" si="206"/>
        <v>43345</v>
      </c>
      <c r="F260" s="86">
        <f t="shared" si="206"/>
        <v>43347</v>
      </c>
      <c r="G260" s="122">
        <f t="shared" si="203"/>
        <v>43365</v>
      </c>
      <c r="H260" s="142">
        <f t="shared" si="204"/>
        <v>43367</v>
      </c>
      <c r="I260" s="130"/>
      <c r="J260" s="135">
        <f t="shared" si="207"/>
        <v>43366</v>
      </c>
      <c r="K260" s="68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  <c r="AV260" s="69"/>
      <c r="AW260" s="69"/>
      <c r="AX260" s="69"/>
      <c r="AY260" s="69"/>
      <c r="AZ260" s="69"/>
      <c r="BA260" s="69"/>
      <c r="BB260" s="69"/>
      <c r="BC260" s="69"/>
      <c r="BD260" s="69"/>
      <c r="BE260" s="69"/>
      <c r="BF260" s="69"/>
      <c r="BG260" s="69"/>
      <c r="BH260" s="69"/>
      <c r="BI260" s="69"/>
      <c r="BJ260" s="69"/>
      <c r="BK260" s="69"/>
      <c r="BL260" s="69"/>
      <c r="BM260" s="69"/>
      <c r="BN260" s="69"/>
      <c r="BO260" s="69"/>
      <c r="BP260" s="69"/>
      <c r="BQ260" s="69"/>
      <c r="BR260" s="69"/>
      <c r="BS260" s="69"/>
      <c r="BT260" s="69"/>
      <c r="BU260" s="69"/>
      <c r="BV260" s="69"/>
      <c r="BW260" s="69"/>
      <c r="BX260" s="69"/>
      <c r="BY260" s="69"/>
      <c r="BZ260" s="69"/>
      <c r="CA260" s="69"/>
      <c r="CB260" s="69"/>
      <c r="CC260" s="69"/>
      <c r="CD260" s="69"/>
      <c r="CE260" s="69"/>
      <c r="CF260" s="69"/>
      <c r="CG260" s="69"/>
      <c r="CH260" s="69"/>
      <c r="CI260" s="69"/>
      <c r="CJ260" s="69"/>
      <c r="CK260" s="69"/>
      <c r="CL260" s="69"/>
      <c r="CM260" s="69"/>
      <c r="CN260" s="69"/>
      <c r="CO260" s="69"/>
      <c r="CP260" s="69"/>
      <c r="CQ260" s="69"/>
      <c r="CR260" s="69"/>
      <c r="CS260" s="69"/>
      <c r="IE260" s="69"/>
      <c r="IF260" s="69"/>
      <c r="IG260" s="69"/>
      <c r="IH260" s="69"/>
    </row>
    <row r="261" spans="1:242" s="70" customFormat="1" ht="11.25" hidden="1" customHeight="1">
      <c r="A261" s="45" t="s">
        <v>227</v>
      </c>
      <c r="B261" s="85" t="s">
        <v>238</v>
      </c>
      <c r="C261" s="85" t="s">
        <v>228</v>
      </c>
      <c r="D261" s="84" t="s">
        <v>338</v>
      </c>
      <c r="E261" s="86">
        <f>E260+7</f>
        <v>43352</v>
      </c>
      <c r="F261" s="86">
        <f t="shared" si="206"/>
        <v>43354</v>
      </c>
      <c r="G261" s="122">
        <f t="shared" si="203"/>
        <v>43372</v>
      </c>
      <c r="H261" s="142">
        <f t="shared" si="204"/>
        <v>43374</v>
      </c>
      <c r="I261" s="130"/>
      <c r="J261" s="135">
        <f t="shared" si="207"/>
        <v>43373</v>
      </c>
      <c r="K261" s="68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  <c r="AV261" s="69"/>
      <c r="AW261" s="69"/>
      <c r="AX261" s="69"/>
      <c r="AY261" s="69"/>
      <c r="AZ261" s="69"/>
      <c r="BA261" s="69"/>
      <c r="BB261" s="69"/>
      <c r="BC261" s="69"/>
      <c r="BD261" s="69"/>
      <c r="BE261" s="69"/>
      <c r="BF261" s="69"/>
      <c r="BG261" s="69"/>
      <c r="BH261" s="69"/>
      <c r="BI261" s="69"/>
      <c r="BJ261" s="69"/>
      <c r="BK261" s="69"/>
      <c r="BL261" s="69"/>
      <c r="BM261" s="69"/>
      <c r="BN261" s="69"/>
      <c r="BO261" s="69"/>
      <c r="BP261" s="69"/>
      <c r="BQ261" s="69"/>
      <c r="BR261" s="69"/>
      <c r="BS261" s="69"/>
      <c r="BT261" s="69"/>
      <c r="BU261" s="69"/>
      <c r="BV261" s="69"/>
      <c r="BW261" s="69"/>
      <c r="BX261" s="69"/>
      <c r="BY261" s="69"/>
      <c r="BZ261" s="69"/>
      <c r="CA261" s="69"/>
      <c r="CB261" s="69"/>
      <c r="CC261" s="69"/>
      <c r="CD261" s="69"/>
      <c r="CE261" s="69"/>
      <c r="CF261" s="69"/>
      <c r="CG261" s="69"/>
      <c r="CH261" s="69"/>
      <c r="CI261" s="69"/>
      <c r="CJ261" s="69"/>
      <c r="CK261" s="69"/>
      <c r="CL261" s="69"/>
      <c r="CM261" s="69"/>
      <c r="CN261" s="69"/>
      <c r="CO261" s="69"/>
      <c r="CP261" s="69"/>
      <c r="CQ261" s="69"/>
      <c r="CR261" s="69"/>
      <c r="CS261" s="69"/>
      <c r="IE261" s="69"/>
      <c r="IF261" s="69"/>
      <c r="IG261" s="69"/>
      <c r="IH261" s="69"/>
    </row>
    <row r="262" spans="1:242" s="70" customFormat="1" ht="11.25" hidden="1" customHeight="1">
      <c r="A262" s="45" t="s">
        <v>182</v>
      </c>
      <c r="B262" s="85" t="s">
        <v>246</v>
      </c>
      <c r="C262" s="85" t="s">
        <v>183</v>
      </c>
      <c r="D262" s="84" t="s">
        <v>334</v>
      </c>
      <c r="E262" s="86">
        <f>E261+7</f>
        <v>43359</v>
      </c>
      <c r="F262" s="86">
        <f t="shared" si="206"/>
        <v>43361</v>
      </c>
      <c r="G262" s="122">
        <f t="shared" si="203"/>
        <v>43379</v>
      </c>
      <c r="H262" s="142">
        <f t="shared" si="204"/>
        <v>43381</v>
      </c>
      <c r="I262" s="130"/>
      <c r="J262" s="135">
        <f t="shared" si="207"/>
        <v>43380</v>
      </c>
      <c r="K262" s="68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69"/>
      <c r="BG262" s="69"/>
      <c r="BH262" s="69"/>
      <c r="BI262" s="69"/>
      <c r="BJ262" s="69"/>
      <c r="BK262" s="69"/>
      <c r="BL262" s="69"/>
      <c r="BM262" s="69"/>
      <c r="BN262" s="69"/>
      <c r="BO262" s="69"/>
      <c r="BP262" s="69"/>
      <c r="BQ262" s="69"/>
      <c r="BR262" s="69"/>
      <c r="BS262" s="69"/>
      <c r="BT262" s="69"/>
      <c r="BU262" s="69"/>
      <c r="BV262" s="69"/>
      <c r="BW262" s="69"/>
      <c r="BX262" s="69"/>
      <c r="BY262" s="69"/>
      <c r="BZ262" s="69"/>
      <c r="CA262" s="69"/>
      <c r="CB262" s="69"/>
      <c r="CC262" s="69"/>
      <c r="CD262" s="69"/>
      <c r="CE262" s="69"/>
      <c r="CF262" s="69"/>
      <c r="CG262" s="69"/>
      <c r="CH262" s="69"/>
      <c r="CI262" s="69"/>
      <c r="CJ262" s="69"/>
      <c r="CK262" s="69"/>
      <c r="CL262" s="69"/>
      <c r="CM262" s="69"/>
      <c r="CN262" s="69"/>
      <c r="CO262" s="69"/>
      <c r="CP262" s="69"/>
      <c r="CQ262" s="69"/>
      <c r="CR262" s="69"/>
      <c r="CS262" s="69"/>
      <c r="IE262" s="69"/>
      <c r="IF262" s="69"/>
      <c r="IG262" s="69"/>
      <c r="IH262" s="69"/>
    </row>
    <row r="263" spans="1:242" s="70" customFormat="1" ht="11.25" hidden="1" customHeight="1">
      <c r="A263" s="45" t="s">
        <v>189</v>
      </c>
      <c r="B263" s="85" t="s">
        <v>164</v>
      </c>
      <c r="C263" s="85" t="s">
        <v>194</v>
      </c>
      <c r="D263" s="84" t="s">
        <v>333</v>
      </c>
      <c r="E263" s="86">
        <f>E262+7</f>
        <v>43366</v>
      </c>
      <c r="F263" s="86">
        <f>F262+7</f>
        <v>43368</v>
      </c>
      <c r="G263" s="122">
        <f t="shared" si="203"/>
        <v>43386</v>
      </c>
      <c r="H263" s="142">
        <f t="shared" si="204"/>
        <v>43388</v>
      </c>
      <c r="I263" s="130"/>
      <c r="J263" s="135">
        <f>J262+7</f>
        <v>43387</v>
      </c>
      <c r="K263" s="68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  <c r="BD263" s="69"/>
      <c r="BE263" s="69"/>
      <c r="BF263" s="69"/>
      <c r="BG263" s="69"/>
      <c r="BH263" s="69"/>
      <c r="BI263" s="69"/>
      <c r="BJ263" s="69"/>
      <c r="BK263" s="69"/>
      <c r="BL263" s="69"/>
      <c r="BM263" s="69"/>
      <c r="BN263" s="69"/>
      <c r="BO263" s="69"/>
      <c r="BP263" s="69"/>
      <c r="BQ263" s="69"/>
      <c r="BR263" s="69"/>
      <c r="BS263" s="69"/>
      <c r="BT263" s="69"/>
      <c r="BU263" s="69"/>
      <c r="BV263" s="69"/>
      <c r="BW263" s="69"/>
      <c r="BX263" s="69"/>
      <c r="BY263" s="69"/>
      <c r="BZ263" s="69"/>
      <c r="CA263" s="69"/>
      <c r="CB263" s="69"/>
      <c r="CC263" s="69"/>
      <c r="CD263" s="69"/>
      <c r="CE263" s="69"/>
      <c r="CF263" s="69"/>
      <c r="CG263" s="69"/>
      <c r="CH263" s="69"/>
      <c r="CI263" s="69"/>
      <c r="CJ263" s="69"/>
      <c r="CK263" s="69"/>
      <c r="CL263" s="69"/>
      <c r="CM263" s="69"/>
      <c r="CN263" s="69"/>
      <c r="CO263" s="69"/>
      <c r="CP263" s="69"/>
      <c r="CQ263" s="69"/>
      <c r="CR263" s="69"/>
      <c r="CS263" s="69"/>
      <c r="IE263" s="69"/>
      <c r="IF263" s="69"/>
      <c r="IG263" s="69"/>
      <c r="IH263" s="69"/>
    </row>
    <row r="264" spans="1:242" s="70" customFormat="1" ht="11.25" hidden="1" customHeight="1">
      <c r="A264" s="45" t="s">
        <v>198</v>
      </c>
      <c r="B264" s="45" t="s">
        <v>214</v>
      </c>
      <c r="C264" s="45" t="s">
        <v>199</v>
      </c>
      <c r="D264" s="84" t="s">
        <v>337</v>
      </c>
      <c r="E264" s="86">
        <f>E263+10</f>
        <v>43376</v>
      </c>
      <c r="F264" s="86">
        <f>F263+10</f>
        <v>43378</v>
      </c>
      <c r="G264" s="122">
        <f>F264+19</f>
        <v>43397</v>
      </c>
      <c r="H264" s="142">
        <f t="shared" si="204"/>
        <v>43399</v>
      </c>
      <c r="I264" s="130"/>
      <c r="J264" s="135">
        <f t="shared" ref="J264:J301" si="209">I264+2</f>
        <v>2</v>
      </c>
      <c r="K264" s="68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  <c r="AV264" s="69"/>
      <c r="AW264" s="69"/>
      <c r="AX264" s="69"/>
      <c r="AY264" s="69"/>
      <c r="AZ264" s="69"/>
      <c r="BA264" s="69"/>
      <c r="BB264" s="69"/>
      <c r="BC264" s="69"/>
      <c r="BD264" s="69"/>
      <c r="BE264" s="69"/>
      <c r="BF264" s="69"/>
      <c r="BG264" s="69"/>
      <c r="BH264" s="69"/>
      <c r="BI264" s="69"/>
      <c r="BJ264" s="69"/>
      <c r="BK264" s="69"/>
      <c r="BL264" s="69"/>
      <c r="BM264" s="69"/>
      <c r="BN264" s="69"/>
      <c r="BO264" s="69"/>
      <c r="BP264" s="69"/>
      <c r="BQ264" s="69"/>
      <c r="BR264" s="69"/>
      <c r="BS264" s="69"/>
      <c r="BT264" s="69"/>
      <c r="BU264" s="69"/>
      <c r="BV264" s="69"/>
      <c r="BW264" s="69"/>
      <c r="BX264" s="69"/>
      <c r="BY264" s="69"/>
      <c r="BZ264" s="69"/>
      <c r="CA264" s="69"/>
      <c r="CB264" s="69"/>
      <c r="CC264" s="69"/>
      <c r="CD264" s="69"/>
      <c r="CE264" s="69"/>
      <c r="CF264" s="69"/>
      <c r="CG264" s="69"/>
      <c r="CH264" s="69"/>
      <c r="CI264" s="69"/>
      <c r="CJ264" s="69"/>
      <c r="CK264" s="69"/>
      <c r="CL264" s="69"/>
      <c r="CM264" s="69"/>
      <c r="CN264" s="69"/>
      <c r="CO264" s="69"/>
      <c r="CP264" s="69"/>
      <c r="CQ264" s="69"/>
      <c r="CR264" s="69"/>
      <c r="CS264" s="69"/>
      <c r="IE264" s="69"/>
      <c r="IF264" s="69"/>
      <c r="IG264" s="69"/>
      <c r="IH264" s="69"/>
    </row>
    <row r="265" spans="1:242" s="70" customFormat="1" ht="11.25" hidden="1" customHeight="1">
      <c r="A265" s="45" t="s">
        <v>180</v>
      </c>
      <c r="B265" s="45" t="s">
        <v>250</v>
      </c>
      <c r="C265" s="45" t="s">
        <v>181</v>
      </c>
      <c r="D265" s="84" t="s">
        <v>332</v>
      </c>
      <c r="E265" s="86">
        <f t="shared" ref="E265:E305" si="210">E264+7</f>
        <v>43383</v>
      </c>
      <c r="F265" s="86">
        <f t="shared" ref="F265:F305" si="211">F264+7</f>
        <v>43385</v>
      </c>
      <c r="G265" s="122">
        <f t="shared" si="203"/>
        <v>43403</v>
      </c>
      <c r="H265" s="142">
        <f t="shared" si="204"/>
        <v>43405</v>
      </c>
      <c r="I265" s="130"/>
      <c r="J265" s="135">
        <f t="shared" si="209"/>
        <v>2</v>
      </c>
      <c r="K265" s="68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69"/>
      <c r="BG265" s="69"/>
      <c r="BH265" s="69"/>
      <c r="BI265" s="69"/>
      <c r="BJ265" s="69"/>
      <c r="BK265" s="69"/>
      <c r="BL265" s="69"/>
      <c r="BM265" s="69"/>
      <c r="BN265" s="69"/>
      <c r="BO265" s="69"/>
      <c r="BP265" s="69"/>
      <c r="BQ265" s="69"/>
      <c r="BR265" s="69"/>
      <c r="BS265" s="69"/>
      <c r="BT265" s="69"/>
      <c r="BU265" s="69"/>
      <c r="BV265" s="69"/>
      <c r="BW265" s="69"/>
      <c r="BX265" s="69"/>
      <c r="BY265" s="69"/>
      <c r="BZ265" s="69"/>
      <c r="CA265" s="69"/>
      <c r="CB265" s="69"/>
      <c r="CC265" s="69"/>
      <c r="CD265" s="69"/>
      <c r="CE265" s="69"/>
      <c r="CF265" s="69"/>
      <c r="CG265" s="69"/>
      <c r="CH265" s="69"/>
      <c r="CI265" s="69"/>
      <c r="CJ265" s="69"/>
      <c r="CK265" s="69"/>
      <c r="CL265" s="69"/>
      <c r="CM265" s="69"/>
      <c r="CN265" s="69"/>
      <c r="CO265" s="69"/>
      <c r="CP265" s="69"/>
      <c r="CQ265" s="69"/>
      <c r="CR265" s="69"/>
      <c r="CS265" s="69"/>
      <c r="IE265" s="69"/>
      <c r="IF265" s="69"/>
      <c r="IG265" s="69"/>
      <c r="IH265" s="69"/>
    </row>
    <row r="266" spans="1:242" s="70" customFormat="1" ht="11.25" hidden="1" customHeight="1">
      <c r="A266" s="45" t="s">
        <v>186</v>
      </c>
      <c r="B266" s="45" t="s">
        <v>251</v>
      </c>
      <c r="C266" s="45" t="s">
        <v>188</v>
      </c>
      <c r="D266" s="84" t="s">
        <v>335</v>
      </c>
      <c r="E266" s="86">
        <f t="shared" si="210"/>
        <v>43390</v>
      </c>
      <c r="F266" s="86">
        <f t="shared" si="211"/>
        <v>43392</v>
      </c>
      <c r="G266" s="122">
        <f t="shared" si="203"/>
        <v>43410</v>
      </c>
      <c r="H266" s="142">
        <f t="shared" si="204"/>
        <v>43412</v>
      </c>
      <c r="I266" s="130"/>
      <c r="J266" s="135">
        <f t="shared" si="209"/>
        <v>2</v>
      </c>
      <c r="K266" s="68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69"/>
      <c r="AX266" s="69"/>
      <c r="AY266" s="69"/>
      <c r="AZ266" s="69"/>
      <c r="BA266" s="69"/>
      <c r="BB266" s="69"/>
      <c r="BC266" s="69"/>
      <c r="BD266" s="69"/>
      <c r="BE266" s="69"/>
      <c r="BF266" s="69"/>
      <c r="BG266" s="69"/>
      <c r="BH266" s="69"/>
      <c r="BI266" s="69"/>
      <c r="BJ266" s="69"/>
      <c r="BK266" s="69"/>
      <c r="BL266" s="69"/>
      <c r="BM266" s="69"/>
      <c r="BN266" s="69"/>
      <c r="BO266" s="69"/>
      <c r="BP266" s="69"/>
      <c r="BQ266" s="69"/>
      <c r="BR266" s="69"/>
      <c r="BS266" s="69"/>
      <c r="BT266" s="69"/>
      <c r="BU266" s="69"/>
      <c r="BV266" s="69"/>
      <c r="BW266" s="69"/>
      <c r="BX266" s="69"/>
      <c r="BY266" s="69"/>
      <c r="BZ266" s="69"/>
      <c r="CA266" s="69"/>
      <c r="CB266" s="69"/>
      <c r="CC266" s="69"/>
      <c r="CD266" s="69"/>
      <c r="CE266" s="69"/>
      <c r="CF266" s="69"/>
      <c r="CG266" s="69"/>
      <c r="CH266" s="69"/>
      <c r="CI266" s="69"/>
      <c r="CJ266" s="69"/>
      <c r="CK266" s="69"/>
      <c r="CL266" s="69"/>
      <c r="CM266" s="69"/>
      <c r="CN266" s="69"/>
      <c r="CO266" s="69"/>
      <c r="CP266" s="69"/>
      <c r="CQ266" s="69"/>
      <c r="CR266" s="69"/>
      <c r="CS266" s="69"/>
      <c r="IE266" s="69"/>
      <c r="IF266" s="69"/>
      <c r="IG266" s="69"/>
      <c r="IH266" s="69"/>
    </row>
    <row r="267" spans="1:242" s="70" customFormat="1" ht="11.25" hidden="1" customHeight="1">
      <c r="A267" s="45" t="s">
        <v>227</v>
      </c>
      <c r="B267" s="45" t="s">
        <v>252</v>
      </c>
      <c r="C267" s="45" t="s">
        <v>228</v>
      </c>
      <c r="D267" s="84" t="s">
        <v>338</v>
      </c>
      <c r="E267" s="86">
        <f t="shared" si="210"/>
        <v>43397</v>
      </c>
      <c r="F267" s="86">
        <f t="shared" si="211"/>
        <v>43399</v>
      </c>
      <c r="G267" s="122">
        <f t="shared" si="203"/>
        <v>43417</v>
      </c>
      <c r="H267" s="142">
        <f t="shared" si="204"/>
        <v>43419</v>
      </c>
      <c r="I267" s="130"/>
      <c r="J267" s="135">
        <f t="shared" si="209"/>
        <v>2</v>
      </c>
      <c r="K267" s="68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  <c r="AV267" s="69"/>
      <c r="AW267" s="69"/>
      <c r="AX267" s="69"/>
      <c r="AY267" s="69"/>
      <c r="AZ267" s="69"/>
      <c r="BA267" s="69"/>
      <c r="BB267" s="69"/>
      <c r="BC267" s="69"/>
      <c r="BD267" s="69"/>
      <c r="BE267" s="69"/>
      <c r="BF267" s="69"/>
      <c r="BG267" s="69"/>
      <c r="BH267" s="69"/>
      <c r="BI267" s="69"/>
      <c r="BJ267" s="69"/>
      <c r="BK267" s="69"/>
      <c r="BL267" s="69"/>
      <c r="BM267" s="69"/>
      <c r="BN267" s="69"/>
      <c r="BO267" s="69"/>
      <c r="BP267" s="69"/>
      <c r="BQ267" s="69"/>
      <c r="BR267" s="69"/>
      <c r="BS267" s="69"/>
      <c r="BT267" s="69"/>
      <c r="BU267" s="69"/>
      <c r="BV267" s="69"/>
      <c r="BW267" s="69"/>
      <c r="BX267" s="69"/>
      <c r="BY267" s="69"/>
      <c r="BZ267" s="69"/>
      <c r="CA267" s="69"/>
      <c r="CB267" s="69"/>
      <c r="CC267" s="69"/>
      <c r="CD267" s="69"/>
      <c r="CE267" s="69"/>
      <c r="CF267" s="69"/>
      <c r="CG267" s="69"/>
      <c r="CH267" s="69"/>
      <c r="CI267" s="69"/>
      <c r="CJ267" s="69"/>
      <c r="CK267" s="69"/>
      <c r="CL267" s="69"/>
      <c r="CM267" s="69"/>
      <c r="CN267" s="69"/>
      <c r="CO267" s="69"/>
      <c r="CP267" s="69"/>
      <c r="CQ267" s="69"/>
      <c r="CR267" s="69"/>
      <c r="CS267" s="69"/>
      <c r="IE267" s="69"/>
      <c r="IF267" s="69"/>
      <c r="IG267" s="69"/>
      <c r="IH267" s="69"/>
    </row>
    <row r="268" spans="1:242" s="70" customFormat="1" ht="11.25" hidden="1" customHeight="1">
      <c r="A268" s="92" t="s">
        <v>268</v>
      </c>
      <c r="B268" s="92" t="s">
        <v>263</v>
      </c>
      <c r="C268" s="92" t="s">
        <v>279</v>
      </c>
      <c r="D268" s="92"/>
      <c r="E268" s="94">
        <f>F268-2</f>
        <v>43439</v>
      </c>
      <c r="F268" s="94">
        <v>43441</v>
      </c>
      <c r="G268" s="94">
        <f t="shared" si="203"/>
        <v>43459</v>
      </c>
      <c r="H268" s="139">
        <f t="shared" si="204"/>
        <v>43461</v>
      </c>
      <c r="I268" s="130"/>
      <c r="J268" s="139">
        <f t="shared" si="209"/>
        <v>2</v>
      </c>
      <c r="K268" s="68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69"/>
      <c r="BG268" s="69"/>
      <c r="BH268" s="69"/>
      <c r="BI268" s="69"/>
      <c r="BJ268" s="69"/>
      <c r="BK268" s="69"/>
      <c r="BL268" s="69"/>
      <c r="BM268" s="69"/>
      <c r="BN268" s="69"/>
      <c r="BO268" s="69"/>
      <c r="BP268" s="69"/>
      <c r="BQ268" s="69"/>
      <c r="BR268" s="69"/>
      <c r="BS268" s="69"/>
      <c r="BT268" s="69"/>
      <c r="BU268" s="69"/>
      <c r="BV268" s="69"/>
      <c r="BW268" s="69"/>
      <c r="BX268" s="69"/>
      <c r="BY268" s="69"/>
      <c r="BZ268" s="69"/>
      <c r="CA268" s="69"/>
      <c r="CB268" s="69"/>
      <c r="CC268" s="69"/>
      <c r="CD268" s="69"/>
      <c r="CE268" s="69"/>
      <c r="CF268" s="69"/>
      <c r="CG268" s="69"/>
      <c r="CH268" s="69"/>
      <c r="CI268" s="69"/>
      <c r="CJ268" s="69"/>
      <c r="CK268" s="69"/>
      <c r="CL268" s="69"/>
      <c r="CM268" s="69"/>
      <c r="CN268" s="69"/>
      <c r="CO268" s="69"/>
      <c r="CP268" s="69"/>
      <c r="CQ268" s="69"/>
      <c r="CR268" s="69"/>
      <c r="CS268" s="69"/>
      <c r="IE268" s="69"/>
      <c r="IF268" s="69"/>
      <c r="IG268" s="69"/>
      <c r="IH268" s="69"/>
    </row>
    <row r="269" spans="1:242" s="70" customFormat="1" ht="11.25" hidden="1" customHeight="1">
      <c r="A269" s="92" t="s">
        <v>269</v>
      </c>
      <c r="B269" s="92" t="s">
        <v>264</v>
      </c>
      <c r="C269" s="92" t="s">
        <v>280</v>
      </c>
      <c r="D269" s="92" t="s">
        <v>399</v>
      </c>
      <c r="E269" s="94">
        <f t="shared" si="210"/>
        <v>43446</v>
      </c>
      <c r="F269" s="94">
        <f t="shared" si="211"/>
        <v>43448</v>
      </c>
      <c r="G269" s="94">
        <f t="shared" si="203"/>
        <v>43466</v>
      </c>
      <c r="H269" s="139">
        <f t="shared" si="204"/>
        <v>43468</v>
      </c>
      <c r="I269" s="130"/>
      <c r="J269" s="139">
        <f t="shared" si="209"/>
        <v>2</v>
      </c>
      <c r="K269" s="68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  <c r="AV269" s="69"/>
      <c r="AW269" s="69"/>
      <c r="AX269" s="69"/>
      <c r="AY269" s="69"/>
      <c r="AZ269" s="69"/>
      <c r="BA269" s="69"/>
      <c r="BB269" s="69"/>
      <c r="BC269" s="69"/>
      <c r="BD269" s="69"/>
      <c r="BE269" s="69"/>
      <c r="BF269" s="69"/>
      <c r="BG269" s="69"/>
      <c r="BH269" s="69"/>
      <c r="BI269" s="69"/>
      <c r="BJ269" s="69"/>
      <c r="BK269" s="69"/>
      <c r="BL269" s="69"/>
      <c r="BM269" s="69"/>
      <c r="BN269" s="69"/>
      <c r="BO269" s="69"/>
      <c r="BP269" s="69"/>
      <c r="BQ269" s="69"/>
      <c r="BR269" s="69"/>
      <c r="BS269" s="69"/>
      <c r="BT269" s="69"/>
      <c r="BU269" s="69"/>
      <c r="BV269" s="69"/>
      <c r="BW269" s="69"/>
      <c r="BX269" s="69"/>
      <c r="BY269" s="69"/>
      <c r="BZ269" s="69"/>
      <c r="CA269" s="69"/>
      <c r="CB269" s="69"/>
      <c r="CC269" s="69"/>
      <c r="CD269" s="69"/>
      <c r="CE269" s="69"/>
      <c r="CF269" s="69"/>
      <c r="CG269" s="69"/>
      <c r="CH269" s="69"/>
      <c r="CI269" s="69"/>
      <c r="CJ269" s="69"/>
      <c r="CK269" s="69"/>
      <c r="CL269" s="69"/>
      <c r="CM269" s="69"/>
      <c r="CN269" s="69"/>
      <c r="CO269" s="69"/>
      <c r="CP269" s="69"/>
      <c r="CQ269" s="69"/>
      <c r="CR269" s="69"/>
      <c r="CS269" s="69"/>
      <c r="IE269" s="69"/>
      <c r="IF269" s="69"/>
      <c r="IG269" s="69"/>
      <c r="IH269" s="69"/>
    </row>
    <row r="270" spans="1:242" s="70" customFormat="1" ht="11.25" hidden="1" customHeight="1">
      <c r="A270" s="92" t="s">
        <v>286</v>
      </c>
      <c r="B270" s="92" t="s">
        <v>265</v>
      </c>
      <c r="C270" s="92" t="s">
        <v>281</v>
      </c>
      <c r="D270" s="92" t="s">
        <v>400</v>
      </c>
      <c r="E270" s="94">
        <f t="shared" si="210"/>
        <v>43453</v>
      </c>
      <c r="F270" s="94">
        <f t="shared" si="211"/>
        <v>43455</v>
      </c>
      <c r="G270" s="94">
        <f t="shared" si="203"/>
        <v>43473</v>
      </c>
      <c r="H270" s="139">
        <f t="shared" si="204"/>
        <v>43475</v>
      </c>
      <c r="I270" s="130"/>
      <c r="J270" s="139">
        <f t="shared" si="209"/>
        <v>2</v>
      </c>
      <c r="K270" s="68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  <c r="AV270" s="69"/>
      <c r="AW270" s="69"/>
      <c r="AX270" s="69"/>
      <c r="AY270" s="69"/>
      <c r="AZ270" s="69"/>
      <c r="BA270" s="69"/>
      <c r="BB270" s="69"/>
      <c r="BC270" s="69"/>
      <c r="BD270" s="69"/>
      <c r="BE270" s="69"/>
      <c r="BF270" s="69"/>
      <c r="BG270" s="69"/>
      <c r="BH270" s="69"/>
      <c r="BI270" s="69"/>
      <c r="BJ270" s="69"/>
      <c r="BK270" s="69"/>
      <c r="BL270" s="69"/>
      <c r="BM270" s="69"/>
      <c r="BN270" s="69"/>
      <c r="BO270" s="69"/>
      <c r="BP270" s="69"/>
      <c r="BQ270" s="69"/>
      <c r="BR270" s="69"/>
      <c r="BS270" s="69"/>
      <c r="BT270" s="69"/>
      <c r="BU270" s="69"/>
      <c r="BV270" s="69"/>
      <c r="BW270" s="69"/>
      <c r="BX270" s="69"/>
      <c r="BY270" s="69"/>
      <c r="BZ270" s="69"/>
      <c r="CA270" s="69"/>
      <c r="CB270" s="69"/>
      <c r="CC270" s="69"/>
      <c r="CD270" s="69"/>
      <c r="CE270" s="69"/>
      <c r="CF270" s="69"/>
      <c r="CG270" s="69"/>
      <c r="CH270" s="69"/>
      <c r="CI270" s="69"/>
      <c r="CJ270" s="69"/>
      <c r="CK270" s="69"/>
      <c r="CL270" s="69"/>
      <c r="CM270" s="69"/>
      <c r="CN270" s="69"/>
      <c r="CO270" s="69"/>
      <c r="CP270" s="69"/>
      <c r="CQ270" s="69"/>
      <c r="CR270" s="69"/>
      <c r="CS270" s="69"/>
      <c r="IE270" s="69"/>
      <c r="IF270" s="69"/>
      <c r="IG270" s="69"/>
      <c r="IH270" s="69"/>
    </row>
    <row r="271" spans="1:242" s="70" customFormat="1" ht="11.25" hidden="1" customHeight="1">
      <c r="A271" s="92" t="s">
        <v>266</v>
      </c>
      <c r="B271" s="92" t="s">
        <v>267</v>
      </c>
      <c r="C271" s="92" t="s">
        <v>282</v>
      </c>
      <c r="D271" s="92" t="s">
        <v>401</v>
      </c>
      <c r="E271" s="94">
        <f t="shared" si="210"/>
        <v>43460</v>
      </c>
      <c r="F271" s="94">
        <f t="shared" si="211"/>
        <v>43462</v>
      </c>
      <c r="G271" s="94">
        <f t="shared" si="203"/>
        <v>43480</v>
      </c>
      <c r="H271" s="139">
        <f t="shared" si="204"/>
        <v>43482</v>
      </c>
      <c r="I271" s="130"/>
      <c r="J271" s="139">
        <f t="shared" si="209"/>
        <v>2</v>
      </c>
      <c r="K271" s="68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  <c r="AV271" s="69"/>
      <c r="AW271" s="69"/>
      <c r="AX271" s="69"/>
      <c r="AY271" s="69"/>
      <c r="AZ271" s="69"/>
      <c r="BA271" s="69"/>
      <c r="BB271" s="69"/>
      <c r="BC271" s="69"/>
      <c r="BD271" s="69"/>
      <c r="BE271" s="69"/>
      <c r="BF271" s="69"/>
      <c r="BG271" s="69"/>
      <c r="BH271" s="69"/>
      <c r="BI271" s="69"/>
      <c r="BJ271" s="69"/>
      <c r="BK271" s="69"/>
      <c r="BL271" s="69"/>
      <c r="BM271" s="69"/>
      <c r="BN271" s="69"/>
      <c r="BO271" s="69"/>
      <c r="BP271" s="69"/>
      <c r="BQ271" s="69"/>
      <c r="BR271" s="69"/>
      <c r="BS271" s="69"/>
      <c r="BT271" s="69"/>
      <c r="BU271" s="69"/>
      <c r="BV271" s="69"/>
      <c r="BW271" s="69"/>
      <c r="BX271" s="69"/>
      <c r="BY271" s="69"/>
      <c r="BZ271" s="69"/>
      <c r="CA271" s="69"/>
      <c r="CB271" s="69"/>
      <c r="CC271" s="69"/>
      <c r="CD271" s="69"/>
      <c r="CE271" s="69"/>
      <c r="CF271" s="69"/>
      <c r="CG271" s="69"/>
      <c r="CH271" s="69"/>
      <c r="CI271" s="69"/>
      <c r="CJ271" s="69"/>
      <c r="CK271" s="69"/>
      <c r="CL271" s="69"/>
      <c r="CM271" s="69"/>
      <c r="CN271" s="69"/>
      <c r="CO271" s="69"/>
      <c r="CP271" s="69"/>
      <c r="CQ271" s="69"/>
      <c r="CR271" s="69"/>
      <c r="CS271" s="69"/>
      <c r="IE271" s="69"/>
      <c r="IF271" s="69"/>
      <c r="IG271" s="69"/>
      <c r="IH271" s="69"/>
    </row>
    <row r="272" spans="1:242" s="70" customFormat="1" ht="11.25" hidden="1" customHeight="1">
      <c r="A272" s="92" t="s">
        <v>355</v>
      </c>
      <c r="B272" s="92" t="s">
        <v>363</v>
      </c>
      <c r="C272" s="92" t="s">
        <v>356</v>
      </c>
      <c r="D272" s="92"/>
      <c r="E272" s="94">
        <f t="shared" si="210"/>
        <v>43467</v>
      </c>
      <c r="F272" s="94">
        <f t="shared" si="211"/>
        <v>43469</v>
      </c>
      <c r="G272" s="94">
        <f t="shared" si="203"/>
        <v>43487</v>
      </c>
      <c r="H272" s="139">
        <f t="shared" si="204"/>
        <v>43489</v>
      </c>
      <c r="I272" s="130"/>
      <c r="J272" s="139">
        <f t="shared" si="209"/>
        <v>2</v>
      </c>
      <c r="K272" s="68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  <c r="AV272" s="69"/>
      <c r="AW272" s="69"/>
      <c r="AX272" s="69"/>
      <c r="AY272" s="69"/>
      <c r="AZ272" s="69"/>
      <c r="BA272" s="69"/>
      <c r="BB272" s="69"/>
      <c r="BC272" s="69"/>
      <c r="BD272" s="69"/>
      <c r="BE272" s="69"/>
      <c r="BF272" s="69"/>
      <c r="BG272" s="69"/>
      <c r="BH272" s="69"/>
      <c r="BI272" s="69"/>
      <c r="BJ272" s="69"/>
      <c r="BK272" s="69"/>
      <c r="BL272" s="69"/>
      <c r="BM272" s="69"/>
      <c r="BN272" s="69"/>
      <c r="BO272" s="69"/>
      <c r="BP272" s="69"/>
      <c r="BQ272" s="69"/>
      <c r="BR272" s="69"/>
      <c r="BS272" s="69"/>
      <c r="BT272" s="69"/>
      <c r="BU272" s="69"/>
      <c r="BV272" s="69"/>
      <c r="BW272" s="69"/>
      <c r="BX272" s="69"/>
      <c r="BY272" s="69"/>
      <c r="BZ272" s="69"/>
      <c r="CA272" s="69"/>
      <c r="CB272" s="69"/>
      <c r="CC272" s="69"/>
      <c r="CD272" s="69"/>
      <c r="CE272" s="69"/>
      <c r="CF272" s="69"/>
      <c r="CG272" s="69"/>
      <c r="CH272" s="69"/>
      <c r="CI272" s="69"/>
      <c r="CJ272" s="69"/>
      <c r="CK272" s="69"/>
      <c r="CL272" s="69"/>
      <c r="CM272" s="69"/>
      <c r="CN272" s="69"/>
      <c r="CO272" s="69"/>
      <c r="CP272" s="69"/>
      <c r="CQ272" s="69"/>
      <c r="CR272" s="69"/>
      <c r="CS272" s="69"/>
      <c r="IE272" s="69"/>
      <c r="IF272" s="69"/>
      <c r="IG272" s="69"/>
      <c r="IH272" s="69"/>
    </row>
    <row r="273" spans="1:242" s="70" customFormat="1" ht="11.25" hidden="1" customHeight="1">
      <c r="A273" s="92" t="s">
        <v>357</v>
      </c>
      <c r="B273" s="93" t="s">
        <v>388</v>
      </c>
      <c r="C273" s="92" t="s">
        <v>358</v>
      </c>
      <c r="D273" s="92" t="s">
        <v>402</v>
      </c>
      <c r="E273" s="94">
        <f t="shared" si="210"/>
        <v>43474</v>
      </c>
      <c r="F273" s="94">
        <f t="shared" si="211"/>
        <v>43476</v>
      </c>
      <c r="G273" s="94">
        <f t="shared" ref="G273:G276" si="212">F273+18</f>
        <v>43494</v>
      </c>
      <c r="H273" s="139">
        <f t="shared" si="204"/>
        <v>43496</v>
      </c>
      <c r="I273" s="130"/>
      <c r="J273" s="139">
        <f t="shared" si="209"/>
        <v>2</v>
      </c>
      <c r="K273" s="68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  <c r="AV273" s="69"/>
      <c r="AW273" s="69"/>
      <c r="AX273" s="69"/>
      <c r="AY273" s="69"/>
      <c r="AZ273" s="69"/>
      <c r="BA273" s="69"/>
      <c r="BB273" s="69"/>
      <c r="BC273" s="69"/>
      <c r="BD273" s="69"/>
      <c r="BE273" s="69"/>
      <c r="BF273" s="69"/>
      <c r="BG273" s="69"/>
      <c r="BH273" s="69"/>
      <c r="BI273" s="69"/>
      <c r="BJ273" s="69"/>
      <c r="BK273" s="69"/>
      <c r="BL273" s="69"/>
      <c r="BM273" s="69"/>
      <c r="BN273" s="69"/>
      <c r="BO273" s="69"/>
      <c r="BP273" s="69"/>
      <c r="BQ273" s="69"/>
      <c r="BR273" s="69"/>
      <c r="BS273" s="69"/>
      <c r="BT273" s="69"/>
      <c r="BU273" s="69"/>
      <c r="BV273" s="69"/>
      <c r="BW273" s="69"/>
      <c r="BX273" s="69"/>
      <c r="BY273" s="69"/>
      <c r="BZ273" s="69"/>
      <c r="CA273" s="69"/>
      <c r="CB273" s="69"/>
      <c r="CC273" s="69"/>
      <c r="CD273" s="69"/>
      <c r="CE273" s="69"/>
      <c r="CF273" s="69"/>
      <c r="CG273" s="69"/>
      <c r="CH273" s="69"/>
      <c r="CI273" s="69"/>
      <c r="CJ273" s="69"/>
      <c r="CK273" s="69"/>
      <c r="CL273" s="69"/>
      <c r="CM273" s="69"/>
      <c r="CN273" s="69"/>
      <c r="CO273" s="69"/>
      <c r="CP273" s="69"/>
      <c r="CQ273" s="69"/>
      <c r="CR273" s="69"/>
      <c r="CS273" s="69"/>
      <c r="IE273" s="69"/>
      <c r="IF273" s="69"/>
      <c r="IG273" s="69"/>
      <c r="IH273" s="69"/>
    </row>
    <row r="274" spans="1:242" s="70" customFormat="1" ht="11.25" hidden="1" customHeight="1">
      <c r="A274" s="92" t="s">
        <v>359</v>
      </c>
      <c r="B274" s="92" t="s">
        <v>364</v>
      </c>
      <c r="C274" s="92" t="s">
        <v>360</v>
      </c>
      <c r="D274" s="92" t="s">
        <v>403</v>
      </c>
      <c r="E274" s="94">
        <f t="shared" si="210"/>
        <v>43481</v>
      </c>
      <c r="F274" s="94">
        <f t="shared" si="211"/>
        <v>43483</v>
      </c>
      <c r="G274" s="94">
        <f t="shared" si="212"/>
        <v>43501</v>
      </c>
      <c r="H274" s="139">
        <f t="shared" si="204"/>
        <v>43503</v>
      </c>
      <c r="I274" s="130"/>
      <c r="J274" s="139">
        <f t="shared" si="209"/>
        <v>2</v>
      </c>
      <c r="K274" s="68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  <c r="BD274" s="69"/>
      <c r="BE274" s="69"/>
      <c r="BF274" s="69"/>
      <c r="BG274" s="69"/>
      <c r="BH274" s="69"/>
      <c r="BI274" s="69"/>
      <c r="BJ274" s="69"/>
      <c r="BK274" s="69"/>
      <c r="BL274" s="69"/>
      <c r="BM274" s="69"/>
      <c r="BN274" s="69"/>
      <c r="BO274" s="69"/>
      <c r="BP274" s="69"/>
      <c r="BQ274" s="69"/>
      <c r="BR274" s="69"/>
      <c r="BS274" s="69"/>
      <c r="BT274" s="69"/>
      <c r="BU274" s="69"/>
      <c r="BV274" s="69"/>
      <c r="BW274" s="69"/>
      <c r="BX274" s="69"/>
      <c r="BY274" s="69"/>
      <c r="BZ274" s="69"/>
      <c r="CA274" s="69"/>
      <c r="CB274" s="69"/>
      <c r="CC274" s="69"/>
      <c r="CD274" s="69"/>
      <c r="CE274" s="69"/>
      <c r="CF274" s="69"/>
      <c r="CG274" s="69"/>
      <c r="CH274" s="69"/>
      <c r="CI274" s="69"/>
      <c r="CJ274" s="69"/>
      <c r="CK274" s="69"/>
      <c r="CL274" s="69"/>
      <c r="CM274" s="69"/>
      <c r="CN274" s="69"/>
      <c r="CO274" s="69"/>
      <c r="CP274" s="69"/>
      <c r="CQ274" s="69"/>
      <c r="CR274" s="69"/>
      <c r="CS274" s="69"/>
      <c r="IE274" s="69"/>
      <c r="IF274" s="69"/>
      <c r="IG274" s="69"/>
      <c r="IH274" s="69"/>
    </row>
    <row r="275" spans="1:242" s="70" customFormat="1" ht="11.25" hidden="1" customHeight="1">
      <c r="A275" s="92" t="s">
        <v>361</v>
      </c>
      <c r="B275" s="93" t="s">
        <v>391</v>
      </c>
      <c r="C275" s="92" t="s">
        <v>279</v>
      </c>
      <c r="D275" s="92" t="s">
        <v>404</v>
      </c>
      <c r="E275" s="94">
        <f t="shared" si="210"/>
        <v>43488</v>
      </c>
      <c r="F275" s="94">
        <f t="shared" si="211"/>
        <v>43490</v>
      </c>
      <c r="G275" s="94">
        <f t="shared" si="212"/>
        <v>43508</v>
      </c>
      <c r="H275" s="139">
        <f t="shared" si="204"/>
        <v>43510</v>
      </c>
      <c r="I275" s="130"/>
      <c r="J275" s="139">
        <f t="shared" si="209"/>
        <v>2</v>
      </c>
      <c r="K275" s="68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  <c r="AV275" s="69"/>
      <c r="AW275" s="69"/>
      <c r="AX275" s="69"/>
      <c r="AY275" s="69"/>
      <c r="AZ275" s="69"/>
      <c r="BA275" s="69"/>
      <c r="BB275" s="69"/>
      <c r="BC275" s="69"/>
      <c r="BD275" s="69"/>
      <c r="BE275" s="69"/>
      <c r="BF275" s="69"/>
      <c r="BG275" s="69"/>
      <c r="BH275" s="69"/>
      <c r="BI275" s="69"/>
      <c r="BJ275" s="69"/>
      <c r="BK275" s="69"/>
      <c r="BL275" s="69"/>
      <c r="BM275" s="69"/>
      <c r="BN275" s="69"/>
      <c r="BO275" s="69"/>
      <c r="BP275" s="69"/>
      <c r="BQ275" s="69"/>
      <c r="BR275" s="69"/>
      <c r="BS275" s="69"/>
      <c r="BT275" s="69"/>
      <c r="BU275" s="69"/>
      <c r="BV275" s="69"/>
      <c r="BW275" s="69"/>
      <c r="BX275" s="69"/>
      <c r="BY275" s="69"/>
      <c r="BZ275" s="69"/>
      <c r="CA275" s="69"/>
      <c r="CB275" s="69"/>
      <c r="CC275" s="69"/>
      <c r="CD275" s="69"/>
      <c r="CE275" s="69"/>
      <c r="CF275" s="69"/>
      <c r="CG275" s="69"/>
      <c r="CH275" s="69"/>
      <c r="CI275" s="69"/>
      <c r="CJ275" s="69"/>
      <c r="CK275" s="69"/>
      <c r="CL275" s="69"/>
      <c r="CM275" s="69"/>
      <c r="CN275" s="69"/>
      <c r="CO275" s="69"/>
      <c r="CP275" s="69"/>
      <c r="CQ275" s="69"/>
      <c r="CR275" s="69"/>
      <c r="CS275" s="69"/>
      <c r="IE275" s="69"/>
      <c r="IF275" s="69"/>
      <c r="IG275" s="69"/>
      <c r="IH275" s="69"/>
    </row>
    <row r="276" spans="1:242" s="70" customFormat="1" ht="11.25" hidden="1" customHeight="1">
      <c r="A276" s="92" t="s">
        <v>269</v>
      </c>
      <c r="B276" s="92" t="s">
        <v>408</v>
      </c>
      <c r="C276" s="92" t="s">
        <v>362</v>
      </c>
      <c r="D276" s="92" t="s">
        <v>399</v>
      </c>
      <c r="E276" s="94">
        <f t="shared" si="210"/>
        <v>43495</v>
      </c>
      <c r="F276" s="94">
        <f t="shared" si="211"/>
        <v>43497</v>
      </c>
      <c r="G276" s="94">
        <f t="shared" si="212"/>
        <v>43515</v>
      </c>
      <c r="H276" s="139">
        <f t="shared" si="204"/>
        <v>43517</v>
      </c>
      <c r="I276" s="130"/>
      <c r="J276" s="139">
        <f t="shared" si="209"/>
        <v>2</v>
      </c>
      <c r="K276" s="68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  <c r="AV276" s="69"/>
      <c r="AW276" s="69"/>
      <c r="AX276" s="69"/>
      <c r="AY276" s="69"/>
      <c r="AZ276" s="69"/>
      <c r="BA276" s="69"/>
      <c r="BB276" s="69"/>
      <c r="BC276" s="69"/>
      <c r="BD276" s="69"/>
      <c r="BE276" s="69"/>
      <c r="BF276" s="69"/>
      <c r="BG276" s="69"/>
      <c r="BH276" s="69"/>
      <c r="BI276" s="69"/>
      <c r="BJ276" s="69"/>
      <c r="BK276" s="69"/>
      <c r="BL276" s="69"/>
      <c r="BM276" s="69"/>
      <c r="BN276" s="69"/>
      <c r="BO276" s="69"/>
      <c r="BP276" s="69"/>
      <c r="BQ276" s="69"/>
      <c r="BR276" s="69"/>
      <c r="BS276" s="69"/>
      <c r="BT276" s="69"/>
      <c r="BU276" s="69"/>
      <c r="BV276" s="69"/>
      <c r="BW276" s="69"/>
      <c r="BX276" s="69"/>
      <c r="BY276" s="69"/>
      <c r="BZ276" s="69"/>
      <c r="CA276" s="69"/>
      <c r="CB276" s="69"/>
      <c r="CC276" s="69"/>
      <c r="CD276" s="69"/>
      <c r="CE276" s="69"/>
      <c r="CF276" s="69"/>
      <c r="CG276" s="69"/>
      <c r="CH276" s="69"/>
      <c r="CI276" s="69"/>
      <c r="CJ276" s="69"/>
      <c r="CK276" s="69"/>
      <c r="CL276" s="69"/>
      <c r="CM276" s="69"/>
      <c r="CN276" s="69"/>
      <c r="CO276" s="69"/>
      <c r="CP276" s="69"/>
      <c r="CQ276" s="69"/>
      <c r="CR276" s="69"/>
      <c r="CS276" s="69"/>
      <c r="IE276" s="69"/>
      <c r="IF276" s="69"/>
      <c r="IG276" s="69"/>
      <c r="IH276" s="69"/>
    </row>
    <row r="277" spans="1:242" s="70" customFormat="1" ht="11.25" hidden="1" customHeight="1">
      <c r="A277" s="92" t="s">
        <v>182</v>
      </c>
      <c r="B277" s="92" t="s">
        <v>438</v>
      </c>
      <c r="C277" s="92" t="s">
        <v>281</v>
      </c>
      <c r="D277" s="92" t="s">
        <v>400</v>
      </c>
      <c r="E277" s="94">
        <f t="shared" si="210"/>
        <v>43502</v>
      </c>
      <c r="F277" s="94">
        <f t="shared" si="211"/>
        <v>43504</v>
      </c>
      <c r="G277" s="94">
        <f t="shared" ref="G277:G280" si="213">F277+18</f>
        <v>43522</v>
      </c>
      <c r="H277" s="139">
        <f t="shared" si="204"/>
        <v>43524</v>
      </c>
      <c r="I277" s="130"/>
      <c r="J277" s="139">
        <f t="shared" si="209"/>
        <v>2</v>
      </c>
      <c r="K277" s="68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  <c r="AV277" s="69"/>
      <c r="AW277" s="69"/>
      <c r="AX277" s="69"/>
      <c r="AY277" s="69"/>
      <c r="AZ277" s="69"/>
      <c r="BA277" s="69"/>
      <c r="BB277" s="69"/>
      <c r="BC277" s="69"/>
      <c r="BD277" s="69"/>
      <c r="BE277" s="69"/>
      <c r="BF277" s="69"/>
      <c r="BG277" s="69"/>
      <c r="BH277" s="69"/>
      <c r="BI277" s="69"/>
      <c r="BJ277" s="69"/>
      <c r="BK277" s="69"/>
      <c r="BL277" s="69"/>
      <c r="BM277" s="69"/>
      <c r="BN277" s="69"/>
      <c r="BO277" s="69"/>
      <c r="BP277" s="69"/>
      <c r="BQ277" s="69"/>
      <c r="BR277" s="69"/>
      <c r="BS277" s="69"/>
      <c r="BT277" s="69"/>
      <c r="BU277" s="69"/>
      <c r="BV277" s="69"/>
      <c r="BW277" s="69"/>
      <c r="BX277" s="69"/>
      <c r="BY277" s="69"/>
      <c r="BZ277" s="69"/>
      <c r="CA277" s="69"/>
      <c r="CB277" s="69"/>
      <c r="CC277" s="69"/>
      <c r="CD277" s="69"/>
      <c r="CE277" s="69"/>
      <c r="CF277" s="69"/>
      <c r="CG277" s="69"/>
      <c r="CH277" s="69"/>
      <c r="CI277" s="69"/>
      <c r="CJ277" s="69"/>
      <c r="CK277" s="69"/>
      <c r="CL277" s="69"/>
      <c r="CM277" s="69"/>
      <c r="CN277" s="69"/>
      <c r="CO277" s="69"/>
      <c r="CP277" s="69"/>
      <c r="CQ277" s="69"/>
      <c r="CR277" s="69"/>
      <c r="CS277" s="69"/>
      <c r="IE277" s="69"/>
      <c r="IF277" s="69"/>
      <c r="IG277" s="69"/>
      <c r="IH277" s="69"/>
    </row>
    <row r="278" spans="1:242" s="70" customFormat="1" ht="11.25" hidden="1" customHeight="1">
      <c r="A278" s="92" t="s">
        <v>406</v>
      </c>
      <c r="B278" s="92"/>
      <c r="C278" s="92"/>
      <c r="D278" s="108"/>
      <c r="E278" s="94">
        <f t="shared" si="210"/>
        <v>43509</v>
      </c>
      <c r="F278" s="94">
        <f t="shared" si="211"/>
        <v>43511</v>
      </c>
      <c r="G278" s="94">
        <f t="shared" si="213"/>
        <v>43529</v>
      </c>
      <c r="H278" s="139">
        <f t="shared" si="204"/>
        <v>43531</v>
      </c>
      <c r="I278" s="130"/>
      <c r="J278" s="139">
        <f t="shared" si="209"/>
        <v>2</v>
      </c>
      <c r="K278" s="68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  <c r="AV278" s="69"/>
      <c r="AW278" s="69"/>
      <c r="AX278" s="69"/>
      <c r="AY278" s="69"/>
      <c r="AZ278" s="69"/>
      <c r="BA278" s="69"/>
      <c r="BB278" s="69"/>
      <c r="BC278" s="69"/>
      <c r="BD278" s="69"/>
      <c r="BE278" s="69"/>
      <c r="BF278" s="69"/>
      <c r="BG278" s="69"/>
      <c r="BH278" s="69"/>
      <c r="BI278" s="69"/>
      <c r="BJ278" s="69"/>
      <c r="BK278" s="69"/>
      <c r="BL278" s="69"/>
      <c r="BM278" s="69"/>
      <c r="BN278" s="69"/>
      <c r="BO278" s="69"/>
      <c r="BP278" s="69"/>
      <c r="BQ278" s="69"/>
      <c r="BR278" s="69"/>
      <c r="BS278" s="69"/>
      <c r="BT278" s="69"/>
      <c r="BU278" s="69"/>
      <c r="BV278" s="69"/>
      <c r="BW278" s="69"/>
      <c r="BX278" s="69"/>
      <c r="BY278" s="69"/>
      <c r="BZ278" s="69"/>
      <c r="CA278" s="69"/>
      <c r="CB278" s="69"/>
      <c r="CC278" s="69"/>
      <c r="CD278" s="69"/>
      <c r="CE278" s="69"/>
      <c r="CF278" s="69"/>
      <c r="CG278" s="69"/>
      <c r="CH278" s="69"/>
      <c r="CI278" s="69"/>
      <c r="CJ278" s="69"/>
      <c r="CK278" s="69"/>
      <c r="CL278" s="69"/>
      <c r="CM278" s="69"/>
      <c r="CN278" s="69"/>
      <c r="CO278" s="69"/>
      <c r="CP278" s="69"/>
      <c r="CQ278" s="69"/>
      <c r="CR278" s="69"/>
      <c r="CS278" s="69"/>
      <c r="IE278" s="69"/>
      <c r="IF278" s="69"/>
      <c r="IG278" s="69"/>
      <c r="IH278" s="69"/>
    </row>
    <row r="279" spans="1:242" s="70" customFormat="1" ht="11.25" hidden="1" customHeight="1">
      <c r="A279" s="92" t="s">
        <v>405</v>
      </c>
      <c r="B279" s="92" t="s">
        <v>407</v>
      </c>
      <c r="C279" s="92" t="s">
        <v>356</v>
      </c>
      <c r="D279" s="108"/>
      <c r="E279" s="94">
        <f t="shared" si="210"/>
        <v>43516</v>
      </c>
      <c r="F279" s="94">
        <f t="shared" si="211"/>
        <v>43518</v>
      </c>
      <c r="G279" s="94">
        <f t="shared" si="213"/>
        <v>43536</v>
      </c>
      <c r="H279" s="139">
        <f t="shared" si="204"/>
        <v>43538</v>
      </c>
      <c r="I279" s="130"/>
      <c r="J279" s="139">
        <f t="shared" si="209"/>
        <v>2</v>
      </c>
      <c r="K279" s="68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  <c r="AV279" s="69"/>
      <c r="AW279" s="69"/>
      <c r="AX279" s="69"/>
      <c r="AY279" s="69"/>
      <c r="AZ279" s="69"/>
      <c r="BA279" s="69"/>
      <c r="BB279" s="69"/>
      <c r="BC279" s="69"/>
      <c r="BD279" s="69"/>
      <c r="BE279" s="69"/>
      <c r="BF279" s="69"/>
      <c r="BG279" s="69"/>
      <c r="BH279" s="69"/>
      <c r="BI279" s="69"/>
      <c r="BJ279" s="69"/>
      <c r="BK279" s="69"/>
      <c r="BL279" s="69"/>
      <c r="BM279" s="69"/>
      <c r="BN279" s="69"/>
      <c r="BO279" s="69"/>
      <c r="BP279" s="69"/>
      <c r="BQ279" s="69"/>
      <c r="BR279" s="69"/>
      <c r="BS279" s="69"/>
      <c r="BT279" s="69"/>
      <c r="BU279" s="69"/>
      <c r="BV279" s="69"/>
      <c r="BW279" s="69"/>
      <c r="BX279" s="69"/>
      <c r="BY279" s="69"/>
      <c r="BZ279" s="69"/>
      <c r="CA279" s="69"/>
      <c r="CB279" s="69"/>
      <c r="CC279" s="69"/>
      <c r="CD279" s="69"/>
      <c r="CE279" s="69"/>
      <c r="CF279" s="69"/>
      <c r="CG279" s="69"/>
      <c r="CH279" s="69"/>
      <c r="CI279" s="69"/>
      <c r="CJ279" s="69"/>
      <c r="CK279" s="69"/>
      <c r="CL279" s="69"/>
      <c r="CM279" s="69"/>
      <c r="CN279" s="69"/>
      <c r="CO279" s="69"/>
      <c r="CP279" s="69"/>
      <c r="CQ279" s="69"/>
      <c r="CR279" s="69"/>
      <c r="CS279" s="69"/>
      <c r="IE279" s="69"/>
      <c r="IF279" s="69"/>
      <c r="IG279" s="69"/>
      <c r="IH279" s="69"/>
    </row>
    <row r="280" spans="1:242" s="70" customFormat="1" ht="11.25" hidden="1" customHeight="1">
      <c r="A280" s="92" t="s">
        <v>430</v>
      </c>
      <c r="B280" s="109"/>
      <c r="C280" s="92" t="s">
        <v>358</v>
      </c>
      <c r="D280" s="92" t="s">
        <v>402</v>
      </c>
      <c r="E280" s="94">
        <f t="shared" si="210"/>
        <v>43523</v>
      </c>
      <c r="F280" s="94">
        <f t="shared" si="211"/>
        <v>43525</v>
      </c>
      <c r="G280" s="94">
        <f t="shared" si="213"/>
        <v>43543</v>
      </c>
      <c r="H280" s="139">
        <f t="shared" si="204"/>
        <v>43545</v>
      </c>
      <c r="I280" s="130"/>
      <c r="J280" s="139">
        <f t="shared" si="209"/>
        <v>2</v>
      </c>
      <c r="K280" s="68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  <c r="AV280" s="69"/>
      <c r="AW280" s="69"/>
      <c r="AX280" s="69"/>
      <c r="AY280" s="69"/>
      <c r="AZ280" s="69"/>
      <c r="BA280" s="69"/>
      <c r="BB280" s="69"/>
      <c r="BC280" s="69"/>
      <c r="BD280" s="69"/>
      <c r="BE280" s="69"/>
      <c r="BF280" s="69"/>
      <c r="BG280" s="69"/>
      <c r="BH280" s="69"/>
      <c r="BI280" s="69"/>
      <c r="BJ280" s="69"/>
      <c r="BK280" s="69"/>
      <c r="BL280" s="69"/>
      <c r="BM280" s="69"/>
      <c r="BN280" s="69"/>
      <c r="BO280" s="69"/>
      <c r="BP280" s="69"/>
      <c r="BQ280" s="69"/>
      <c r="BR280" s="69"/>
      <c r="BS280" s="69"/>
      <c r="BT280" s="69"/>
      <c r="BU280" s="69"/>
      <c r="BV280" s="69"/>
      <c r="BW280" s="69"/>
      <c r="BX280" s="69"/>
      <c r="BY280" s="69"/>
      <c r="BZ280" s="69"/>
      <c r="CA280" s="69"/>
      <c r="CB280" s="69"/>
      <c r="CC280" s="69"/>
      <c r="CD280" s="69"/>
      <c r="CE280" s="69"/>
      <c r="CF280" s="69"/>
      <c r="CG280" s="69"/>
      <c r="CH280" s="69"/>
      <c r="CI280" s="69"/>
      <c r="CJ280" s="69"/>
      <c r="CK280" s="69"/>
      <c r="CL280" s="69"/>
      <c r="CM280" s="69"/>
      <c r="CN280" s="69"/>
      <c r="CO280" s="69"/>
      <c r="CP280" s="69"/>
      <c r="CQ280" s="69"/>
      <c r="CR280" s="69"/>
      <c r="CS280" s="69"/>
      <c r="IE280" s="69"/>
      <c r="IF280" s="69"/>
      <c r="IG280" s="69"/>
      <c r="IH280" s="69"/>
    </row>
    <row r="281" spans="1:242" s="70" customFormat="1" ht="11.25" hidden="1" customHeight="1">
      <c r="A281" s="92" t="s">
        <v>359</v>
      </c>
      <c r="B281" s="92" t="s">
        <v>419</v>
      </c>
      <c r="C281" s="92" t="s">
        <v>360</v>
      </c>
      <c r="D281" s="92" t="s">
        <v>403</v>
      </c>
      <c r="E281" s="94">
        <f t="shared" si="210"/>
        <v>43530</v>
      </c>
      <c r="F281" s="94">
        <f t="shared" si="211"/>
        <v>43532</v>
      </c>
      <c r="G281" s="94">
        <f t="shared" ref="G281:G285" si="214">F281+18</f>
        <v>43550</v>
      </c>
      <c r="H281" s="139">
        <f t="shared" si="204"/>
        <v>43552</v>
      </c>
      <c r="I281" s="130"/>
      <c r="J281" s="139">
        <f t="shared" si="209"/>
        <v>2</v>
      </c>
      <c r="K281" s="68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  <c r="AV281" s="69"/>
      <c r="AW281" s="69"/>
      <c r="AX281" s="69"/>
      <c r="AY281" s="69"/>
      <c r="AZ281" s="69"/>
      <c r="BA281" s="69"/>
      <c r="BB281" s="69"/>
      <c r="BC281" s="69"/>
      <c r="BD281" s="69"/>
      <c r="BE281" s="69"/>
      <c r="BF281" s="69"/>
      <c r="BG281" s="69"/>
      <c r="BH281" s="69"/>
      <c r="BI281" s="69"/>
      <c r="BJ281" s="69"/>
      <c r="BK281" s="69"/>
      <c r="BL281" s="69"/>
      <c r="BM281" s="69"/>
      <c r="BN281" s="69"/>
      <c r="BO281" s="69"/>
      <c r="BP281" s="69"/>
      <c r="BQ281" s="69"/>
      <c r="BR281" s="69"/>
      <c r="BS281" s="69"/>
      <c r="BT281" s="69"/>
      <c r="BU281" s="69"/>
      <c r="BV281" s="69"/>
      <c r="BW281" s="69"/>
      <c r="BX281" s="69"/>
      <c r="BY281" s="69"/>
      <c r="BZ281" s="69"/>
      <c r="CA281" s="69"/>
      <c r="CB281" s="69"/>
      <c r="CC281" s="69"/>
      <c r="CD281" s="69"/>
      <c r="CE281" s="69"/>
      <c r="CF281" s="69"/>
      <c r="CG281" s="69"/>
      <c r="CH281" s="69"/>
      <c r="CI281" s="69"/>
      <c r="CJ281" s="69"/>
      <c r="CK281" s="69"/>
      <c r="CL281" s="69"/>
      <c r="CM281" s="69"/>
      <c r="CN281" s="69"/>
      <c r="CO281" s="69"/>
      <c r="CP281" s="69"/>
      <c r="CQ281" s="69"/>
      <c r="CR281" s="69"/>
      <c r="CS281" s="69"/>
      <c r="IE281" s="69"/>
      <c r="IF281" s="69"/>
      <c r="IG281" s="69"/>
      <c r="IH281" s="69"/>
    </row>
    <row r="282" spans="1:242" s="70" customFormat="1" ht="11.25" hidden="1" customHeight="1">
      <c r="A282" s="92" t="s">
        <v>422</v>
      </c>
      <c r="B282" s="93" t="s">
        <v>431</v>
      </c>
      <c r="C282" s="92" t="s">
        <v>279</v>
      </c>
      <c r="D282" s="92"/>
      <c r="E282" s="94">
        <f t="shared" si="210"/>
        <v>43537</v>
      </c>
      <c r="F282" s="94">
        <f t="shared" si="211"/>
        <v>43539</v>
      </c>
      <c r="G282" s="94">
        <f t="shared" si="214"/>
        <v>43557</v>
      </c>
      <c r="H282" s="139">
        <f t="shared" si="204"/>
        <v>43559</v>
      </c>
      <c r="I282" s="130"/>
      <c r="J282" s="139">
        <f t="shared" si="209"/>
        <v>2</v>
      </c>
      <c r="K282" s="68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  <c r="AV282" s="69"/>
      <c r="AW282" s="69"/>
      <c r="AX282" s="69"/>
      <c r="AY282" s="69"/>
      <c r="AZ282" s="69"/>
      <c r="BA282" s="69"/>
      <c r="BB282" s="69"/>
      <c r="BC282" s="69"/>
      <c r="BD282" s="69"/>
      <c r="BE282" s="69"/>
      <c r="BF282" s="69"/>
      <c r="BG282" s="69"/>
      <c r="BH282" s="69"/>
      <c r="BI282" s="69"/>
      <c r="BJ282" s="69"/>
      <c r="BK282" s="69"/>
      <c r="BL282" s="69"/>
      <c r="BM282" s="69"/>
      <c r="BN282" s="69"/>
      <c r="BO282" s="69"/>
      <c r="BP282" s="69"/>
      <c r="BQ282" s="69"/>
      <c r="BR282" s="69"/>
      <c r="BS282" s="69"/>
      <c r="BT282" s="69"/>
      <c r="BU282" s="69"/>
      <c r="BV282" s="69"/>
      <c r="BW282" s="69"/>
      <c r="BX282" s="69"/>
      <c r="BY282" s="69"/>
      <c r="BZ282" s="69"/>
      <c r="CA282" s="69"/>
      <c r="CB282" s="69"/>
      <c r="CC282" s="69"/>
      <c r="CD282" s="69"/>
      <c r="CE282" s="69"/>
      <c r="CF282" s="69"/>
      <c r="CG282" s="69"/>
      <c r="CH282" s="69"/>
      <c r="CI282" s="69"/>
      <c r="CJ282" s="69"/>
      <c r="CK282" s="69"/>
      <c r="CL282" s="69"/>
      <c r="CM282" s="69"/>
      <c r="CN282" s="69"/>
      <c r="CO282" s="69"/>
      <c r="CP282" s="69"/>
      <c r="CQ282" s="69"/>
      <c r="CR282" s="69"/>
      <c r="CS282" s="69"/>
      <c r="IE282" s="69"/>
      <c r="IF282" s="69"/>
      <c r="IG282" s="69"/>
      <c r="IH282" s="69"/>
    </row>
    <row r="283" spans="1:242" s="70" customFormat="1" ht="11.25" hidden="1" customHeight="1">
      <c r="A283" s="93" t="s">
        <v>434</v>
      </c>
      <c r="B283" s="93" t="s">
        <v>435</v>
      </c>
      <c r="C283" s="93" t="s">
        <v>436</v>
      </c>
      <c r="D283" s="92"/>
      <c r="E283" s="94">
        <f t="shared" si="210"/>
        <v>43544</v>
      </c>
      <c r="F283" s="94">
        <f t="shared" si="211"/>
        <v>43546</v>
      </c>
      <c r="G283" s="94">
        <f t="shared" si="214"/>
        <v>43564</v>
      </c>
      <c r="H283" s="139">
        <f t="shared" si="204"/>
        <v>43566</v>
      </c>
      <c r="I283" s="130"/>
      <c r="J283" s="139">
        <f t="shared" si="209"/>
        <v>2</v>
      </c>
      <c r="K283" s="68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  <c r="AV283" s="69"/>
      <c r="AW283" s="69"/>
      <c r="AX283" s="69"/>
      <c r="AY283" s="69"/>
      <c r="AZ283" s="69"/>
      <c r="BA283" s="69"/>
      <c r="BB283" s="69"/>
      <c r="BC283" s="69"/>
      <c r="BD283" s="69"/>
      <c r="BE283" s="69"/>
      <c r="BF283" s="69"/>
      <c r="BG283" s="69"/>
      <c r="BH283" s="69"/>
      <c r="BI283" s="69"/>
      <c r="BJ283" s="69"/>
      <c r="BK283" s="69"/>
      <c r="BL283" s="69"/>
      <c r="BM283" s="69"/>
      <c r="BN283" s="69"/>
      <c r="BO283" s="69"/>
      <c r="BP283" s="69"/>
      <c r="BQ283" s="69"/>
      <c r="BR283" s="69"/>
      <c r="BS283" s="69"/>
      <c r="BT283" s="69"/>
      <c r="BU283" s="69"/>
      <c r="BV283" s="69"/>
      <c r="BW283" s="69"/>
      <c r="BX283" s="69"/>
      <c r="BY283" s="69"/>
      <c r="BZ283" s="69"/>
      <c r="CA283" s="69"/>
      <c r="CB283" s="69"/>
      <c r="CC283" s="69"/>
      <c r="CD283" s="69"/>
      <c r="CE283" s="69"/>
      <c r="CF283" s="69"/>
      <c r="CG283" s="69"/>
      <c r="CH283" s="69"/>
      <c r="CI283" s="69"/>
      <c r="CJ283" s="69"/>
      <c r="CK283" s="69"/>
      <c r="CL283" s="69"/>
      <c r="CM283" s="69"/>
      <c r="CN283" s="69"/>
      <c r="CO283" s="69"/>
      <c r="CP283" s="69"/>
      <c r="CQ283" s="69"/>
      <c r="CR283" s="69"/>
      <c r="CS283" s="69"/>
      <c r="IE283" s="69"/>
      <c r="IF283" s="69"/>
      <c r="IG283" s="69"/>
      <c r="IH283" s="69"/>
    </row>
    <row r="284" spans="1:242" s="70" customFormat="1" ht="11.25" hidden="1" customHeight="1">
      <c r="A284" s="92" t="s">
        <v>182</v>
      </c>
      <c r="B284" s="92" t="s">
        <v>437</v>
      </c>
      <c r="C284" s="92" t="s">
        <v>281</v>
      </c>
      <c r="D284" s="92" t="s">
        <v>400</v>
      </c>
      <c r="E284" s="94">
        <f t="shared" si="210"/>
        <v>43551</v>
      </c>
      <c r="F284" s="94">
        <f t="shared" si="211"/>
        <v>43553</v>
      </c>
      <c r="G284" s="94">
        <f t="shared" si="214"/>
        <v>43571</v>
      </c>
      <c r="H284" s="139">
        <f t="shared" si="204"/>
        <v>43573</v>
      </c>
      <c r="I284" s="130"/>
      <c r="J284" s="139">
        <f t="shared" si="209"/>
        <v>2</v>
      </c>
      <c r="K284" s="68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  <c r="AV284" s="69"/>
      <c r="AW284" s="69"/>
      <c r="AX284" s="69"/>
      <c r="AY284" s="69"/>
      <c r="AZ284" s="69"/>
      <c r="BA284" s="69"/>
      <c r="BB284" s="69"/>
      <c r="BC284" s="69"/>
      <c r="BD284" s="69"/>
      <c r="BE284" s="69"/>
      <c r="BF284" s="69"/>
      <c r="BG284" s="69"/>
      <c r="BH284" s="69"/>
      <c r="BI284" s="69"/>
      <c r="BJ284" s="69"/>
      <c r="BK284" s="69"/>
      <c r="BL284" s="69"/>
      <c r="BM284" s="69"/>
      <c r="BN284" s="69"/>
      <c r="BO284" s="69"/>
      <c r="BP284" s="69"/>
      <c r="BQ284" s="69"/>
      <c r="BR284" s="69"/>
      <c r="BS284" s="69"/>
      <c r="BT284" s="69"/>
      <c r="BU284" s="69"/>
      <c r="BV284" s="69"/>
      <c r="BW284" s="69"/>
      <c r="BX284" s="69"/>
      <c r="BY284" s="69"/>
      <c r="BZ284" s="69"/>
      <c r="CA284" s="69"/>
      <c r="CB284" s="69"/>
      <c r="CC284" s="69"/>
      <c r="CD284" s="69"/>
      <c r="CE284" s="69"/>
      <c r="CF284" s="69"/>
      <c r="CG284" s="69"/>
      <c r="CH284" s="69"/>
      <c r="CI284" s="69"/>
      <c r="CJ284" s="69"/>
      <c r="CK284" s="69"/>
      <c r="CL284" s="69"/>
      <c r="CM284" s="69"/>
      <c r="CN284" s="69"/>
      <c r="CO284" s="69"/>
      <c r="CP284" s="69"/>
      <c r="CQ284" s="69"/>
      <c r="CR284" s="69"/>
      <c r="CS284" s="69"/>
      <c r="IE284" s="69"/>
      <c r="IF284" s="69"/>
      <c r="IG284" s="69"/>
      <c r="IH284" s="69"/>
    </row>
    <row r="285" spans="1:242" s="70" customFormat="1" ht="11.25" hidden="1" customHeight="1">
      <c r="A285" s="92" t="s">
        <v>441</v>
      </c>
      <c r="B285" s="92" t="s">
        <v>439</v>
      </c>
      <c r="C285" s="92" t="s">
        <v>356</v>
      </c>
      <c r="D285" s="92"/>
      <c r="E285" s="94">
        <f t="shared" si="210"/>
        <v>43558</v>
      </c>
      <c r="F285" s="94">
        <f t="shared" si="211"/>
        <v>43560</v>
      </c>
      <c r="G285" s="94">
        <f t="shared" si="214"/>
        <v>43578</v>
      </c>
      <c r="H285" s="139">
        <f t="shared" si="204"/>
        <v>43580</v>
      </c>
      <c r="I285" s="130"/>
      <c r="J285" s="139">
        <f t="shared" si="209"/>
        <v>2</v>
      </c>
      <c r="K285" s="68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  <c r="AV285" s="69"/>
      <c r="AW285" s="69"/>
      <c r="AX285" s="69"/>
      <c r="AY285" s="69"/>
      <c r="AZ285" s="69"/>
      <c r="BA285" s="69"/>
      <c r="BB285" s="69"/>
      <c r="BC285" s="69"/>
      <c r="BD285" s="69"/>
      <c r="BE285" s="69"/>
      <c r="BF285" s="69"/>
      <c r="BG285" s="69"/>
      <c r="BH285" s="69"/>
      <c r="BI285" s="69"/>
      <c r="BJ285" s="69"/>
      <c r="BK285" s="69"/>
      <c r="BL285" s="69"/>
      <c r="BM285" s="69"/>
      <c r="BN285" s="69"/>
      <c r="BO285" s="69"/>
      <c r="BP285" s="69"/>
      <c r="BQ285" s="69"/>
      <c r="BR285" s="69"/>
      <c r="BS285" s="69"/>
      <c r="BT285" s="69"/>
      <c r="BU285" s="69"/>
      <c r="BV285" s="69"/>
      <c r="BW285" s="69"/>
      <c r="BX285" s="69"/>
      <c r="BY285" s="69"/>
      <c r="BZ285" s="69"/>
      <c r="CA285" s="69"/>
      <c r="CB285" s="69"/>
      <c r="CC285" s="69"/>
      <c r="CD285" s="69"/>
      <c r="CE285" s="69"/>
      <c r="CF285" s="69"/>
      <c r="CG285" s="69"/>
      <c r="CH285" s="69"/>
      <c r="CI285" s="69"/>
      <c r="CJ285" s="69"/>
      <c r="CK285" s="69"/>
      <c r="CL285" s="69"/>
      <c r="CM285" s="69"/>
      <c r="CN285" s="69"/>
      <c r="CO285" s="69"/>
      <c r="CP285" s="69"/>
      <c r="CQ285" s="69"/>
      <c r="CR285" s="69"/>
      <c r="CS285" s="69"/>
      <c r="IE285" s="69"/>
      <c r="IF285" s="69"/>
      <c r="IG285" s="69"/>
      <c r="IH285" s="69"/>
    </row>
    <row r="286" spans="1:242" s="70" customFormat="1" ht="11.25" hidden="1" customHeight="1">
      <c r="A286" s="92" t="s">
        <v>440</v>
      </c>
      <c r="B286" s="93" t="s">
        <v>471</v>
      </c>
      <c r="C286" s="92" t="s">
        <v>462</v>
      </c>
      <c r="D286" s="92"/>
      <c r="E286" s="94">
        <f t="shared" si="210"/>
        <v>43565</v>
      </c>
      <c r="F286" s="94">
        <f t="shared" si="211"/>
        <v>43567</v>
      </c>
      <c r="G286" s="94">
        <f t="shared" ref="G286:G289" si="215">F286+18</f>
        <v>43585</v>
      </c>
      <c r="H286" s="139">
        <f t="shared" ref="H286:H301" si="216">G286+2</f>
        <v>43587</v>
      </c>
      <c r="I286" s="130"/>
      <c r="J286" s="139">
        <f t="shared" si="209"/>
        <v>2</v>
      </c>
      <c r="K286" s="68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  <c r="AV286" s="69"/>
      <c r="AW286" s="69"/>
      <c r="AX286" s="69"/>
      <c r="AY286" s="69"/>
      <c r="AZ286" s="69"/>
      <c r="BA286" s="69"/>
      <c r="BB286" s="69"/>
      <c r="BC286" s="69"/>
      <c r="BD286" s="69"/>
      <c r="BE286" s="69"/>
      <c r="BF286" s="69"/>
      <c r="BG286" s="69"/>
      <c r="BH286" s="69"/>
      <c r="BI286" s="69"/>
      <c r="BJ286" s="69"/>
      <c r="BK286" s="69"/>
      <c r="BL286" s="69"/>
      <c r="BM286" s="69"/>
      <c r="BN286" s="69"/>
      <c r="BO286" s="69"/>
      <c r="BP286" s="69"/>
      <c r="BQ286" s="69"/>
      <c r="BR286" s="69"/>
      <c r="BS286" s="69"/>
      <c r="BT286" s="69"/>
      <c r="BU286" s="69"/>
      <c r="BV286" s="69"/>
      <c r="BW286" s="69"/>
      <c r="BX286" s="69"/>
      <c r="BY286" s="69"/>
      <c r="BZ286" s="69"/>
      <c r="CA286" s="69"/>
      <c r="CB286" s="69"/>
      <c r="CC286" s="69"/>
      <c r="CD286" s="69"/>
      <c r="CE286" s="69"/>
      <c r="CF286" s="69"/>
      <c r="CG286" s="69"/>
      <c r="CH286" s="69"/>
      <c r="CI286" s="69"/>
      <c r="CJ286" s="69"/>
      <c r="CK286" s="69"/>
      <c r="CL286" s="69"/>
      <c r="CM286" s="69"/>
      <c r="CN286" s="69"/>
      <c r="CO286" s="69"/>
      <c r="CP286" s="69"/>
      <c r="CQ286" s="69"/>
      <c r="CR286" s="69"/>
      <c r="CS286" s="69"/>
      <c r="IE286" s="69"/>
      <c r="IF286" s="69"/>
      <c r="IG286" s="69"/>
      <c r="IH286" s="69"/>
    </row>
    <row r="287" spans="1:242" s="70" customFormat="1" ht="11.25" hidden="1" customHeight="1">
      <c r="A287" s="93" t="s">
        <v>198</v>
      </c>
      <c r="B287" s="93" t="s">
        <v>465</v>
      </c>
      <c r="C287" s="92" t="s">
        <v>199</v>
      </c>
      <c r="D287" s="92" t="s">
        <v>460</v>
      </c>
      <c r="E287" s="94">
        <f t="shared" si="210"/>
        <v>43572</v>
      </c>
      <c r="F287" s="94">
        <f t="shared" si="211"/>
        <v>43574</v>
      </c>
      <c r="G287" s="94">
        <f t="shared" si="215"/>
        <v>43592</v>
      </c>
      <c r="H287" s="139">
        <f t="shared" si="216"/>
        <v>43594</v>
      </c>
      <c r="I287" s="130"/>
      <c r="J287" s="139">
        <f t="shared" si="209"/>
        <v>2</v>
      </c>
      <c r="K287" s="68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  <c r="AV287" s="69"/>
      <c r="AW287" s="69"/>
      <c r="AX287" s="69"/>
      <c r="AY287" s="69"/>
      <c r="AZ287" s="69"/>
      <c r="BA287" s="69"/>
      <c r="BB287" s="69"/>
      <c r="BC287" s="69"/>
      <c r="BD287" s="69"/>
      <c r="BE287" s="69"/>
      <c r="BF287" s="69"/>
      <c r="BG287" s="69"/>
      <c r="BH287" s="69"/>
      <c r="BI287" s="69"/>
      <c r="BJ287" s="69"/>
      <c r="BK287" s="69"/>
      <c r="BL287" s="69"/>
      <c r="BM287" s="69"/>
      <c r="BN287" s="69"/>
      <c r="BO287" s="69"/>
      <c r="BP287" s="69"/>
      <c r="BQ287" s="69"/>
      <c r="BR287" s="69"/>
      <c r="BS287" s="69"/>
      <c r="BT287" s="69"/>
      <c r="BU287" s="69"/>
      <c r="BV287" s="69"/>
      <c r="BW287" s="69"/>
      <c r="BX287" s="69"/>
      <c r="BY287" s="69"/>
      <c r="BZ287" s="69"/>
      <c r="CA287" s="69"/>
      <c r="CB287" s="69"/>
      <c r="CC287" s="69"/>
      <c r="CD287" s="69"/>
      <c r="CE287" s="69"/>
      <c r="CF287" s="69"/>
      <c r="CG287" s="69"/>
      <c r="CH287" s="69"/>
      <c r="CI287" s="69"/>
      <c r="CJ287" s="69"/>
      <c r="CK287" s="69"/>
      <c r="CL287" s="69"/>
      <c r="CM287" s="69"/>
      <c r="CN287" s="69"/>
      <c r="CO287" s="69"/>
      <c r="CP287" s="69"/>
      <c r="CQ287" s="69"/>
      <c r="CR287" s="69"/>
      <c r="CS287" s="69"/>
      <c r="IE287" s="69"/>
      <c r="IF287" s="69"/>
      <c r="IG287" s="69"/>
      <c r="IH287" s="69"/>
    </row>
    <row r="288" spans="1:242" s="70" customFormat="1" ht="11.25" hidden="1" customHeight="1">
      <c r="A288" s="92" t="s">
        <v>443</v>
      </c>
      <c r="B288" s="92" t="s">
        <v>444</v>
      </c>
      <c r="C288" s="92" t="s">
        <v>360</v>
      </c>
      <c r="D288" s="92"/>
      <c r="E288" s="94">
        <f t="shared" si="210"/>
        <v>43579</v>
      </c>
      <c r="F288" s="94">
        <f t="shared" si="211"/>
        <v>43581</v>
      </c>
      <c r="G288" s="94">
        <f t="shared" si="215"/>
        <v>43599</v>
      </c>
      <c r="H288" s="139">
        <f t="shared" si="216"/>
        <v>43601</v>
      </c>
      <c r="I288" s="130"/>
      <c r="J288" s="139">
        <f t="shared" si="209"/>
        <v>2</v>
      </c>
      <c r="K288" s="68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  <c r="AV288" s="69"/>
      <c r="AW288" s="69"/>
      <c r="AX288" s="69"/>
      <c r="AY288" s="69"/>
      <c r="AZ288" s="69"/>
      <c r="BA288" s="69"/>
      <c r="BB288" s="69"/>
      <c r="BC288" s="69"/>
      <c r="BD288" s="69"/>
      <c r="BE288" s="69"/>
      <c r="BF288" s="69"/>
      <c r="BG288" s="69"/>
      <c r="BH288" s="69"/>
      <c r="BI288" s="69"/>
      <c r="BJ288" s="69"/>
      <c r="BK288" s="69"/>
      <c r="BL288" s="69"/>
      <c r="BM288" s="69"/>
      <c r="BN288" s="69"/>
      <c r="BO288" s="69"/>
      <c r="BP288" s="69"/>
      <c r="BQ288" s="69"/>
      <c r="BR288" s="69"/>
      <c r="BS288" s="69"/>
      <c r="BT288" s="69"/>
      <c r="BU288" s="69"/>
      <c r="BV288" s="69"/>
      <c r="BW288" s="69"/>
      <c r="BX288" s="69"/>
      <c r="BY288" s="69"/>
      <c r="BZ288" s="69"/>
      <c r="CA288" s="69"/>
      <c r="CB288" s="69"/>
      <c r="CC288" s="69"/>
      <c r="CD288" s="69"/>
      <c r="CE288" s="69"/>
      <c r="CF288" s="69"/>
      <c r="CG288" s="69"/>
      <c r="CH288" s="69"/>
      <c r="CI288" s="69"/>
      <c r="CJ288" s="69"/>
      <c r="CK288" s="69"/>
      <c r="CL288" s="69"/>
      <c r="CM288" s="69"/>
      <c r="CN288" s="69"/>
      <c r="CO288" s="69"/>
      <c r="CP288" s="69"/>
      <c r="CQ288" s="69"/>
      <c r="CR288" s="69"/>
      <c r="CS288" s="69"/>
      <c r="IE288" s="69"/>
      <c r="IF288" s="69"/>
      <c r="IG288" s="69"/>
      <c r="IH288" s="69"/>
    </row>
    <row r="289" spans="1:242" s="70" customFormat="1" ht="11.25" hidden="1" customHeight="1">
      <c r="A289" s="92" t="s">
        <v>442</v>
      </c>
      <c r="B289" s="92" t="s">
        <v>445</v>
      </c>
      <c r="C289" s="92" t="s">
        <v>279</v>
      </c>
      <c r="D289" s="92"/>
      <c r="E289" s="94">
        <f t="shared" si="210"/>
        <v>43586</v>
      </c>
      <c r="F289" s="94">
        <f t="shared" si="211"/>
        <v>43588</v>
      </c>
      <c r="G289" s="94">
        <f t="shared" si="215"/>
        <v>43606</v>
      </c>
      <c r="H289" s="139">
        <f t="shared" si="216"/>
        <v>43608</v>
      </c>
      <c r="I289" s="130"/>
      <c r="J289" s="139">
        <f t="shared" si="209"/>
        <v>2</v>
      </c>
      <c r="K289" s="68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/>
      <c r="AV289" s="69"/>
      <c r="AW289" s="69"/>
      <c r="AX289" s="69"/>
      <c r="AY289" s="69"/>
      <c r="AZ289" s="69"/>
      <c r="BA289" s="69"/>
      <c r="BB289" s="69"/>
      <c r="BC289" s="69"/>
      <c r="BD289" s="69"/>
      <c r="BE289" s="69"/>
      <c r="BF289" s="69"/>
      <c r="BG289" s="69"/>
      <c r="BH289" s="69"/>
      <c r="BI289" s="69"/>
      <c r="BJ289" s="69"/>
      <c r="BK289" s="69"/>
      <c r="BL289" s="69"/>
      <c r="BM289" s="69"/>
      <c r="BN289" s="69"/>
      <c r="BO289" s="69"/>
      <c r="BP289" s="69"/>
      <c r="BQ289" s="69"/>
      <c r="BR289" s="69"/>
      <c r="BS289" s="69"/>
      <c r="BT289" s="69"/>
      <c r="BU289" s="69"/>
      <c r="BV289" s="69"/>
      <c r="BW289" s="69"/>
      <c r="BX289" s="69"/>
      <c r="BY289" s="69"/>
      <c r="BZ289" s="69"/>
      <c r="CA289" s="69"/>
      <c r="CB289" s="69"/>
      <c r="CC289" s="69"/>
      <c r="CD289" s="69"/>
      <c r="CE289" s="69"/>
      <c r="CF289" s="69"/>
      <c r="CG289" s="69"/>
      <c r="CH289" s="69"/>
      <c r="CI289" s="69"/>
      <c r="CJ289" s="69"/>
      <c r="CK289" s="69"/>
      <c r="CL289" s="69"/>
      <c r="CM289" s="69"/>
      <c r="CN289" s="69"/>
      <c r="CO289" s="69"/>
      <c r="CP289" s="69"/>
      <c r="CQ289" s="69"/>
      <c r="CR289" s="69"/>
      <c r="CS289" s="69"/>
      <c r="IE289" s="69"/>
      <c r="IF289" s="69"/>
      <c r="IG289" s="69"/>
      <c r="IH289" s="69"/>
    </row>
    <row r="290" spans="1:242" s="70" customFormat="1" ht="11.25" hidden="1" customHeight="1">
      <c r="A290" s="93" t="s">
        <v>434</v>
      </c>
      <c r="B290" s="92" t="s">
        <v>480</v>
      </c>
      <c r="C290" s="93" t="s">
        <v>436</v>
      </c>
      <c r="D290" s="92"/>
      <c r="E290" s="94">
        <f t="shared" si="210"/>
        <v>43593</v>
      </c>
      <c r="F290" s="94">
        <f t="shared" si="211"/>
        <v>43595</v>
      </c>
      <c r="G290" s="94">
        <f t="shared" ref="G290:G293" si="217">F290+18</f>
        <v>43613</v>
      </c>
      <c r="H290" s="139">
        <f t="shared" si="216"/>
        <v>43615</v>
      </c>
      <c r="I290" s="130"/>
      <c r="J290" s="139">
        <f t="shared" si="209"/>
        <v>2</v>
      </c>
      <c r="K290" s="68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  <c r="AS290" s="69"/>
      <c r="AT290" s="69"/>
      <c r="AU290" s="69"/>
      <c r="AV290" s="69"/>
      <c r="AW290" s="69"/>
      <c r="AX290" s="69"/>
      <c r="AY290" s="69"/>
      <c r="AZ290" s="69"/>
      <c r="BA290" s="69"/>
      <c r="BB290" s="69"/>
      <c r="BC290" s="69"/>
      <c r="BD290" s="69"/>
      <c r="BE290" s="69"/>
      <c r="BF290" s="69"/>
      <c r="BG290" s="69"/>
      <c r="BH290" s="69"/>
      <c r="BI290" s="69"/>
      <c r="BJ290" s="69"/>
      <c r="BK290" s="69"/>
      <c r="BL290" s="69"/>
      <c r="BM290" s="69"/>
      <c r="BN290" s="69"/>
      <c r="BO290" s="69"/>
      <c r="BP290" s="69"/>
      <c r="BQ290" s="69"/>
      <c r="BR290" s="69"/>
      <c r="BS290" s="69"/>
      <c r="BT290" s="69"/>
      <c r="BU290" s="69"/>
      <c r="BV290" s="69"/>
      <c r="BW290" s="69"/>
      <c r="BX290" s="69"/>
      <c r="BY290" s="69"/>
      <c r="BZ290" s="69"/>
      <c r="CA290" s="69"/>
      <c r="CB290" s="69"/>
      <c r="CC290" s="69"/>
      <c r="CD290" s="69"/>
      <c r="CE290" s="69"/>
      <c r="CF290" s="69"/>
      <c r="CG290" s="69"/>
      <c r="CH290" s="69"/>
      <c r="CI290" s="69"/>
      <c r="CJ290" s="69"/>
      <c r="CK290" s="69"/>
      <c r="CL290" s="69"/>
      <c r="CM290" s="69"/>
      <c r="CN290" s="69"/>
      <c r="CO290" s="69"/>
      <c r="CP290" s="69"/>
      <c r="CQ290" s="69"/>
      <c r="CR290" s="69"/>
      <c r="CS290" s="69"/>
      <c r="IE290" s="69"/>
      <c r="IF290" s="69"/>
      <c r="IG290" s="69"/>
      <c r="IH290" s="69"/>
    </row>
    <row r="291" spans="1:242" s="70" customFormat="1" ht="11.25" hidden="1" customHeight="1">
      <c r="A291" s="92" t="s">
        <v>182</v>
      </c>
      <c r="B291" s="92" t="s">
        <v>481</v>
      </c>
      <c r="C291" s="92" t="s">
        <v>281</v>
      </c>
      <c r="D291" s="92"/>
      <c r="E291" s="94">
        <f t="shared" si="210"/>
        <v>43600</v>
      </c>
      <c r="F291" s="94">
        <f t="shared" si="211"/>
        <v>43602</v>
      </c>
      <c r="G291" s="94">
        <f t="shared" si="217"/>
        <v>43620</v>
      </c>
      <c r="H291" s="139">
        <f t="shared" si="216"/>
        <v>43622</v>
      </c>
      <c r="I291" s="130"/>
      <c r="J291" s="139">
        <f t="shared" si="209"/>
        <v>2</v>
      </c>
      <c r="K291" s="68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69"/>
      <c r="AU291" s="69"/>
      <c r="AV291" s="69"/>
      <c r="AW291" s="69"/>
      <c r="AX291" s="69"/>
      <c r="AY291" s="69"/>
      <c r="AZ291" s="69"/>
      <c r="BA291" s="69"/>
      <c r="BB291" s="69"/>
      <c r="BC291" s="69"/>
      <c r="BD291" s="69"/>
      <c r="BE291" s="69"/>
      <c r="BF291" s="69"/>
      <c r="BG291" s="69"/>
      <c r="BH291" s="69"/>
      <c r="BI291" s="69"/>
      <c r="BJ291" s="69"/>
      <c r="BK291" s="69"/>
      <c r="BL291" s="69"/>
      <c r="BM291" s="69"/>
      <c r="BN291" s="69"/>
      <c r="BO291" s="69"/>
      <c r="BP291" s="69"/>
      <c r="BQ291" s="69"/>
      <c r="BR291" s="69"/>
      <c r="BS291" s="69"/>
      <c r="BT291" s="69"/>
      <c r="BU291" s="69"/>
      <c r="BV291" s="69"/>
      <c r="BW291" s="69"/>
      <c r="BX291" s="69"/>
      <c r="BY291" s="69"/>
      <c r="BZ291" s="69"/>
      <c r="CA291" s="69"/>
      <c r="CB291" s="69"/>
      <c r="CC291" s="69"/>
      <c r="CD291" s="69"/>
      <c r="CE291" s="69"/>
      <c r="CF291" s="69"/>
      <c r="CG291" s="69"/>
      <c r="CH291" s="69"/>
      <c r="CI291" s="69"/>
      <c r="CJ291" s="69"/>
      <c r="CK291" s="69"/>
      <c r="CL291" s="69"/>
      <c r="CM291" s="69"/>
      <c r="CN291" s="69"/>
      <c r="CO291" s="69"/>
      <c r="CP291" s="69"/>
      <c r="CQ291" s="69"/>
      <c r="CR291" s="69"/>
      <c r="CS291" s="69"/>
      <c r="IE291" s="69"/>
      <c r="IF291" s="69"/>
      <c r="IG291" s="69"/>
      <c r="IH291" s="69"/>
    </row>
    <row r="292" spans="1:242" s="70" customFormat="1" ht="11.25" hidden="1" customHeight="1">
      <c r="A292" s="92" t="s">
        <v>441</v>
      </c>
      <c r="B292" s="92" t="s">
        <v>482</v>
      </c>
      <c r="C292" s="92" t="s">
        <v>356</v>
      </c>
      <c r="D292" s="92"/>
      <c r="E292" s="94">
        <f t="shared" si="210"/>
        <v>43607</v>
      </c>
      <c r="F292" s="94">
        <f t="shared" si="211"/>
        <v>43609</v>
      </c>
      <c r="G292" s="94">
        <f t="shared" si="217"/>
        <v>43627</v>
      </c>
      <c r="H292" s="139">
        <f t="shared" si="216"/>
        <v>43629</v>
      </c>
      <c r="I292" s="130"/>
      <c r="J292" s="139">
        <f t="shared" si="209"/>
        <v>2</v>
      </c>
      <c r="K292" s="68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  <c r="AV292" s="69"/>
      <c r="AW292" s="69"/>
      <c r="AX292" s="69"/>
      <c r="AY292" s="69"/>
      <c r="AZ292" s="69"/>
      <c r="BA292" s="69"/>
      <c r="BB292" s="69"/>
      <c r="BC292" s="69"/>
      <c r="BD292" s="69"/>
      <c r="BE292" s="69"/>
      <c r="BF292" s="69"/>
      <c r="BG292" s="69"/>
      <c r="BH292" s="69"/>
      <c r="BI292" s="69"/>
      <c r="BJ292" s="69"/>
      <c r="BK292" s="69"/>
      <c r="BL292" s="69"/>
      <c r="BM292" s="69"/>
      <c r="BN292" s="69"/>
      <c r="BO292" s="69"/>
      <c r="BP292" s="69"/>
      <c r="BQ292" s="69"/>
      <c r="BR292" s="69"/>
      <c r="BS292" s="69"/>
      <c r="BT292" s="69"/>
      <c r="BU292" s="69"/>
      <c r="BV292" s="69"/>
      <c r="BW292" s="69"/>
      <c r="BX292" s="69"/>
      <c r="BY292" s="69"/>
      <c r="BZ292" s="69"/>
      <c r="CA292" s="69"/>
      <c r="CB292" s="69"/>
      <c r="CC292" s="69"/>
      <c r="CD292" s="69"/>
      <c r="CE292" s="69"/>
      <c r="CF292" s="69"/>
      <c r="CG292" s="69"/>
      <c r="CH292" s="69"/>
      <c r="CI292" s="69"/>
      <c r="CJ292" s="69"/>
      <c r="CK292" s="69"/>
      <c r="CL292" s="69"/>
      <c r="CM292" s="69"/>
      <c r="CN292" s="69"/>
      <c r="CO292" s="69"/>
      <c r="CP292" s="69"/>
      <c r="CQ292" s="69"/>
      <c r="CR292" s="69"/>
      <c r="CS292" s="69"/>
      <c r="IE292" s="69"/>
      <c r="IF292" s="69"/>
      <c r="IG292" s="69"/>
      <c r="IH292" s="69"/>
    </row>
    <row r="293" spans="1:242" s="70" customFormat="1" ht="11.25" hidden="1" customHeight="1">
      <c r="A293" s="92" t="s">
        <v>440</v>
      </c>
      <c r="B293" s="92" t="s">
        <v>483</v>
      </c>
      <c r="C293" s="92" t="s">
        <v>462</v>
      </c>
      <c r="D293" s="92"/>
      <c r="E293" s="94">
        <f t="shared" si="210"/>
        <v>43614</v>
      </c>
      <c r="F293" s="94">
        <f t="shared" si="211"/>
        <v>43616</v>
      </c>
      <c r="G293" s="94">
        <f t="shared" si="217"/>
        <v>43634</v>
      </c>
      <c r="H293" s="139">
        <f t="shared" si="216"/>
        <v>43636</v>
      </c>
      <c r="I293" s="130"/>
      <c r="J293" s="139">
        <f t="shared" si="209"/>
        <v>2</v>
      </c>
      <c r="K293" s="68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69"/>
      <c r="AU293" s="69"/>
      <c r="AV293" s="69"/>
      <c r="AW293" s="69"/>
      <c r="AX293" s="69"/>
      <c r="AY293" s="69"/>
      <c r="AZ293" s="69"/>
      <c r="BA293" s="69"/>
      <c r="BB293" s="69"/>
      <c r="BC293" s="69"/>
      <c r="BD293" s="69"/>
      <c r="BE293" s="69"/>
      <c r="BF293" s="69"/>
      <c r="BG293" s="69"/>
      <c r="BH293" s="69"/>
      <c r="BI293" s="69"/>
      <c r="BJ293" s="69"/>
      <c r="BK293" s="69"/>
      <c r="BL293" s="69"/>
      <c r="BM293" s="69"/>
      <c r="BN293" s="69"/>
      <c r="BO293" s="69"/>
      <c r="BP293" s="69"/>
      <c r="BQ293" s="69"/>
      <c r="BR293" s="69"/>
      <c r="BS293" s="69"/>
      <c r="BT293" s="69"/>
      <c r="BU293" s="69"/>
      <c r="BV293" s="69"/>
      <c r="BW293" s="69"/>
      <c r="BX293" s="69"/>
      <c r="BY293" s="69"/>
      <c r="BZ293" s="69"/>
      <c r="CA293" s="69"/>
      <c r="CB293" s="69"/>
      <c r="CC293" s="69"/>
      <c r="CD293" s="69"/>
      <c r="CE293" s="69"/>
      <c r="CF293" s="69"/>
      <c r="CG293" s="69"/>
      <c r="CH293" s="69"/>
      <c r="CI293" s="69"/>
      <c r="CJ293" s="69"/>
      <c r="CK293" s="69"/>
      <c r="CL293" s="69"/>
      <c r="CM293" s="69"/>
      <c r="CN293" s="69"/>
      <c r="CO293" s="69"/>
      <c r="CP293" s="69"/>
      <c r="CQ293" s="69"/>
      <c r="CR293" s="69"/>
      <c r="CS293" s="69"/>
      <c r="IE293" s="69"/>
      <c r="IF293" s="69"/>
      <c r="IG293" s="69"/>
      <c r="IH293" s="69"/>
    </row>
    <row r="294" spans="1:242" s="70" customFormat="1" ht="11.25" hidden="1" customHeight="1">
      <c r="A294" s="93" t="s">
        <v>198</v>
      </c>
      <c r="B294" s="93" t="s">
        <v>485</v>
      </c>
      <c r="C294" s="92" t="s">
        <v>199</v>
      </c>
      <c r="D294" s="92"/>
      <c r="E294" s="94">
        <f t="shared" si="210"/>
        <v>43621</v>
      </c>
      <c r="F294" s="94">
        <f t="shared" si="211"/>
        <v>43623</v>
      </c>
      <c r="G294" s="94">
        <f t="shared" ref="G294:G298" si="218">F294+18</f>
        <v>43641</v>
      </c>
      <c r="H294" s="139">
        <f t="shared" si="216"/>
        <v>43643</v>
      </c>
      <c r="I294" s="130"/>
      <c r="J294" s="139">
        <f t="shared" si="209"/>
        <v>2</v>
      </c>
      <c r="K294" s="68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  <c r="AV294" s="69"/>
      <c r="AW294" s="69"/>
      <c r="AX294" s="69"/>
      <c r="AY294" s="69"/>
      <c r="AZ294" s="69"/>
      <c r="BA294" s="69"/>
      <c r="BB294" s="69"/>
      <c r="BC294" s="69"/>
      <c r="BD294" s="69"/>
      <c r="BE294" s="69"/>
      <c r="BF294" s="69"/>
      <c r="BG294" s="69"/>
      <c r="BH294" s="69"/>
      <c r="BI294" s="69"/>
      <c r="BJ294" s="69"/>
      <c r="BK294" s="69"/>
      <c r="BL294" s="69"/>
      <c r="BM294" s="69"/>
      <c r="BN294" s="69"/>
      <c r="BO294" s="69"/>
      <c r="BP294" s="69"/>
      <c r="BQ294" s="69"/>
      <c r="BR294" s="69"/>
      <c r="BS294" s="69"/>
      <c r="BT294" s="69"/>
      <c r="BU294" s="69"/>
      <c r="BV294" s="69"/>
      <c r="BW294" s="69"/>
      <c r="BX294" s="69"/>
      <c r="BY294" s="69"/>
      <c r="BZ294" s="69"/>
      <c r="CA294" s="69"/>
      <c r="CB294" s="69"/>
      <c r="CC294" s="69"/>
      <c r="CD294" s="69"/>
      <c r="CE294" s="69"/>
      <c r="CF294" s="69"/>
      <c r="CG294" s="69"/>
      <c r="CH294" s="69"/>
      <c r="CI294" s="69"/>
      <c r="CJ294" s="69"/>
      <c r="CK294" s="69"/>
      <c r="CL294" s="69"/>
      <c r="CM294" s="69"/>
      <c r="CN294" s="69"/>
      <c r="CO294" s="69"/>
      <c r="CP294" s="69"/>
      <c r="CQ294" s="69"/>
      <c r="CR294" s="69"/>
      <c r="CS294" s="69"/>
      <c r="IE294" s="69"/>
      <c r="IF294" s="69"/>
      <c r="IG294" s="69"/>
      <c r="IH294" s="69"/>
    </row>
    <row r="295" spans="1:242" s="70" customFormat="1" ht="11.25" hidden="1" customHeight="1">
      <c r="A295" s="92" t="s">
        <v>443</v>
      </c>
      <c r="B295" s="92" t="s">
        <v>486</v>
      </c>
      <c r="C295" s="92" t="s">
        <v>360</v>
      </c>
      <c r="D295" s="92"/>
      <c r="E295" s="94">
        <f t="shared" si="210"/>
        <v>43628</v>
      </c>
      <c r="F295" s="94">
        <f t="shared" si="211"/>
        <v>43630</v>
      </c>
      <c r="G295" s="94">
        <f t="shared" si="218"/>
        <v>43648</v>
      </c>
      <c r="H295" s="139">
        <f t="shared" si="216"/>
        <v>43650</v>
      </c>
      <c r="I295" s="130"/>
      <c r="J295" s="139">
        <f t="shared" si="209"/>
        <v>2</v>
      </c>
      <c r="K295" s="68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  <c r="AV295" s="69"/>
      <c r="AW295" s="69"/>
      <c r="AX295" s="69"/>
      <c r="AY295" s="69"/>
      <c r="AZ295" s="69"/>
      <c r="BA295" s="69"/>
      <c r="BB295" s="69"/>
      <c r="BC295" s="69"/>
      <c r="BD295" s="69"/>
      <c r="BE295" s="69"/>
      <c r="BF295" s="69"/>
      <c r="BG295" s="69"/>
      <c r="BH295" s="69"/>
      <c r="BI295" s="69"/>
      <c r="BJ295" s="69"/>
      <c r="BK295" s="69"/>
      <c r="BL295" s="69"/>
      <c r="BM295" s="69"/>
      <c r="BN295" s="69"/>
      <c r="BO295" s="69"/>
      <c r="BP295" s="69"/>
      <c r="BQ295" s="69"/>
      <c r="BR295" s="69"/>
      <c r="BS295" s="69"/>
      <c r="BT295" s="69"/>
      <c r="BU295" s="69"/>
      <c r="BV295" s="69"/>
      <c r="BW295" s="69"/>
      <c r="BX295" s="69"/>
      <c r="BY295" s="69"/>
      <c r="BZ295" s="69"/>
      <c r="CA295" s="69"/>
      <c r="CB295" s="69"/>
      <c r="CC295" s="69"/>
      <c r="CD295" s="69"/>
      <c r="CE295" s="69"/>
      <c r="CF295" s="69"/>
      <c r="CG295" s="69"/>
      <c r="CH295" s="69"/>
      <c r="CI295" s="69"/>
      <c r="CJ295" s="69"/>
      <c r="CK295" s="69"/>
      <c r="CL295" s="69"/>
      <c r="CM295" s="69"/>
      <c r="CN295" s="69"/>
      <c r="CO295" s="69"/>
      <c r="CP295" s="69"/>
      <c r="CQ295" s="69"/>
      <c r="CR295" s="69"/>
      <c r="CS295" s="69"/>
      <c r="IE295" s="69"/>
      <c r="IF295" s="69"/>
      <c r="IG295" s="69"/>
      <c r="IH295" s="69"/>
    </row>
    <row r="296" spans="1:242" s="70" customFormat="1" ht="11.25" hidden="1" customHeight="1">
      <c r="A296" s="92" t="s">
        <v>442</v>
      </c>
      <c r="B296" s="92" t="s">
        <v>487</v>
      </c>
      <c r="C296" s="92" t="s">
        <v>279</v>
      </c>
      <c r="D296" s="92"/>
      <c r="E296" s="94">
        <f t="shared" si="210"/>
        <v>43635</v>
      </c>
      <c r="F296" s="94">
        <f t="shared" si="211"/>
        <v>43637</v>
      </c>
      <c r="G296" s="94">
        <f t="shared" si="218"/>
        <v>43655</v>
      </c>
      <c r="H296" s="139">
        <f t="shared" si="216"/>
        <v>43657</v>
      </c>
      <c r="I296" s="130"/>
      <c r="J296" s="139">
        <f t="shared" si="209"/>
        <v>2</v>
      </c>
      <c r="K296" s="68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  <c r="AV296" s="69"/>
      <c r="AW296" s="69"/>
      <c r="AX296" s="69"/>
      <c r="AY296" s="69"/>
      <c r="AZ296" s="69"/>
      <c r="BA296" s="69"/>
      <c r="BB296" s="69"/>
      <c r="BC296" s="69"/>
      <c r="BD296" s="69"/>
      <c r="BE296" s="69"/>
      <c r="BF296" s="69"/>
      <c r="BG296" s="69"/>
      <c r="BH296" s="69"/>
      <c r="BI296" s="69"/>
      <c r="BJ296" s="69"/>
      <c r="BK296" s="69"/>
      <c r="BL296" s="69"/>
      <c r="BM296" s="69"/>
      <c r="BN296" s="69"/>
      <c r="BO296" s="69"/>
      <c r="BP296" s="69"/>
      <c r="BQ296" s="69"/>
      <c r="BR296" s="69"/>
      <c r="BS296" s="69"/>
      <c r="BT296" s="69"/>
      <c r="BU296" s="69"/>
      <c r="BV296" s="69"/>
      <c r="BW296" s="69"/>
      <c r="BX296" s="69"/>
      <c r="BY296" s="69"/>
      <c r="BZ296" s="69"/>
      <c r="CA296" s="69"/>
      <c r="CB296" s="69"/>
      <c r="CC296" s="69"/>
      <c r="CD296" s="69"/>
      <c r="CE296" s="69"/>
      <c r="CF296" s="69"/>
      <c r="CG296" s="69"/>
      <c r="CH296" s="69"/>
      <c r="CI296" s="69"/>
      <c r="CJ296" s="69"/>
      <c r="CK296" s="69"/>
      <c r="CL296" s="69"/>
      <c r="CM296" s="69"/>
      <c r="CN296" s="69"/>
      <c r="CO296" s="69"/>
      <c r="CP296" s="69"/>
      <c r="CQ296" s="69"/>
      <c r="CR296" s="69"/>
      <c r="CS296" s="69"/>
      <c r="IE296" s="69"/>
      <c r="IF296" s="69"/>
      <c r="IG296" s="69"/>
      <c r="IH296" s="69"/>
    </row>
    <row r="297" spans="1:242" s="70" customFormat="1" ht="11.25" hidden="1" customHeight="1">
      <c r="A297" s="93" t="s">
        <v>434</v>
      </c>
      <c r="B297" s="92" t="s">
        <v>488</v>
      </c>
      <c r="C297" s="93" t="s">
        <v>436</v>
      </c>
      <c r="D297" s="92"/>
      <c r="E297" s="94">
        <f t="shared" si="210"/>
        <v>43642</v>
      </c>
      <c r="F297" s="94">
        <f t="shared" si="211"/>
        <v>43644</v>
      </c>
      <c r="G297" s="94">
        <f t="shared" si="218"/>
        <v>43662</v>
      </c>
      <c r="H297" s="139">
        <f t="shared" si="216"/>
        <v>43664</v>
      </c>
      <c r="I297" s="130"/>
      <c r="J297" s="139">
        <f t="shared" si="209"/>
        <v>2</v>
      </c>
      <c r="K297" s="68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  <c r="AV297" s="69"/>
      <c r="AW297" s="69"/>
      <c r="AX297" s="69"/>
      <c r="AY297" s="69"/>
      <c r="AZ297" s="69"/>
      <c r="BA297" s="69"/>
      <c r="BB297" s="69"/>
      <c r="BC297" s="69"/>
      <c r="BD297" s="69"/>
      <c r="BE297" s="69"/>
      <c r="BF297" s="69"/>
      <c r="BG297" s="69"/>
      <c r="BH297" s="69"/>
      <c r="BI297" s="69"/>
      <c r="BJ297" s="69"/>
      <c r="BK297" s="69"/>
      <c r="BL297" s="69"/>
      <c r="BM297" s="69"/>
      <c r="BN297" s="69"/>
      <c r="BO297" s="69"/>
      <c r="BP297" s="69"/>
      <c r="BQ297" s="69"/>
      <c r="BR297" s="69"/>
      <c r="BS297" s="69"/>
      <c r="BT297" s="69"/>
      <c r="BU297" s="69"/>
      <c r="BV297" s="69"/>
      <c r="BW297" s="69"/>
      <c r="BX297" s="69"/>
      <c r="BY297" s="69"/>
      <c r="BZ297" s="69"/>
      <c r="CA297" s="69"/>
      <c r="CB297" s="69"/>
      <c r="CC297" s="69"/>
      <c r="CD297" s="69"/>
      <c r="CE297" s="69"/>
      <c r="CF297" s="69"/>
      <c r="CG297" s="69"/>
      <c r="CH297" s="69"/>
      <c r="CI297" s="69"/>
      <c r="CJ297" s="69"/>
      <c r="CK297" s="69"/>
      <c r="CL297" s="69"/>
      <c r="CM297" s="69"/>
      <c r="CN297" s="69"/>
      <c r="CO297" s="69"/>
      <c r="CP297" s="69"/>
      <c r="CQ297" s="69"/>
      <c r="CR297" s="69"/>
      <c r="CS297" s="69"/>
      <c r="IE297" s="69"/>
      <c r="IF297" s="69"/>
      <c r="IG297" s="69"/>
      <c r="IH297" s="69"/>
    </row>
    <row r="298" spans="1:242" s="70" customFormat="1" ht="11.25" hidden="1" customHeight="1">
      <c r="A298" s="92" t="s">
        <v>182</v>
      </c>
      <c r="B298" s="92" t="s">
        <v>489</v>
      </c>
      <c r="C298" s="92" t="s">
        <v>281</v>
      </c>
      <c r="D298" s="92"/>
      <c r="E298" s="94">
        <f t="shared" si="210"/>
        <v>43649</v>
      </c>
      <c r="F298" s="94">
        <f t="shared" si="211"/>
        <v>43651</v>
      </c>
      <c r="G298" s="94">
        <f t="shared" si="218"/>
        <v>43669</v>
      </c>
      <c r="H298" s="139">
        <f t="shared" si="216"/>
        <v>43671</v>
      </c>
      <c r="I298" s="130"/>
      <c r="J298" s="139">
        <f t="shared" si="209"/>
        <v>2</v>
      </c>
      <c r="K298" s="68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69"/>
      <c r="BM298" s="69"/>
      <c r="BN298" s="69"/>
      <c r="BO298" s="69"/>
      <c r="BP298" s="69"/>
      <c r="BQ298" s="69"/>
      <c r="BR298" s="69"/>
      <c r="BS298" s="69"/>
      <c r="BT298" s="69"/>
      <c r="BU298" s="69"/>
      <c r="BV298" s="69"/>
      <c r="BW298" s="69"/>
      <c r="BX298" s="69"/>
      <c r="BY298" s="69"/>
      <c r="BZ298" s="69"/>
      <c r="CA298" s="69"/>
      <c r="CB298" s="69"/>
      <c r="CC298" s="69"/>
      <c r="CD298" s="69"/>
      <c r="CE298" s="69"/>
      <c r="CF298" s="69"/>
      <c r="CG298" s="69"/>
      <c r="CH298" s="69"/>
      <c r="CI298" s="69"/>
      <c r="CJ298" s="69"/>
      <c r="CK298" s="69"/>
      <c r="CL298" s="69"/>
      <c r="CM298" s="69"/>
      <c r="CN298" s="69"/>
      <c r="CO298" s="69"/>
      <c r="CP298" s="69"/>
      <c r="CQ298" s="69"/>
      <c r="CR298" s="69"/>
      <c r="CS298" s="69"/>
      <c r="IE298" s="69"/>
      <c r="IF298" s="69"/>
      <c r="IG298" s="69"/>
      <c r="IH298" s="69"/>
    </row>
    <row r="299" spans="1:242" s="70" customFormat="1" ht="11.25" hidden="1" customHeight="1">
      <c r="A299" s="92" t="s">
        <v>441</v>
      </c>
      <c r="B299" s="92" t="s">
        <v>503</v>
      </c>
      <c r="C299" s="92" t="s">
        <v>356</v>
      </c>
      <c r="D299" s="92"/>
      <c r="E299" s="94">
        <f t="shared" si="210"/>
        <v>43656</v>
      </c>
      <c r="F299" s="94">
        <f t="shared" si="211"/>
        <v>43658</v>
      </c>
      <c r="G299" s="94">
        <f t="shared" ref="G299:G301" si="219">F299+18</f>
        <v>43676</v>
      </c>
      <c r="H299" s="139">
        <f t="shared" si="216"/>
        <v>43678</v>
      </c>
      <c r="I299" s="130"/>
      <c r="J299" s="139">
        <f t="shared" si="209"/>
        <v>2</v>
      </c>
      <c r="K299" s="68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  <c r="AV299" s="69"/>
      <c r="AW299" s="69"/>
      <c r="AX299" s="69"/>
      <c r="AY299" s="69"/>
      <c r="AZ299" s="69"/>
      <c r="BA299" s="69"/>
      <c r="BB299" s="69"/>
      <c r="BC299" s="69"/>
      <c r="BD299" s="69"/>
      <c r="BE299" s="69"/>
      <c r="BF299" s="69"/>
      <c r="BG299" s="69"/>
      <c r="BH299" s="69"/>
      <c r="BI299" s="69"/>
      <c r="BJ299" s="69"/>
      <c r="BK299" s="69"/>
      <c r="BL299" s="69"/>
      <c r="BM299" s="69"/>
      <c r="BN299" s="69"/>
      <c r="BO299" s="69"/>
      <c r="BP299" s="69"/>
      <c r="BQ299" s="69"/>
      <c r="BR299" s="69"/>
      <c r="BS299" s="69"/>
      <c r="BT299" s="69"/>
      <c r="BU299" s="69"/>
      <c r="BV299" s="69"/>
      <c r="BW299" s="69"/>
      <c r="BX299" s="69"/>
      <c r="BY299" s="69"/>
      <c r="BZ299" s="69"/>
      <c r="CA299" s="69"/>
      <c r="CB299" s="69"/>
      <c r="CC299" s="69"/>
      <c r="CD299" s="69"/>
      <c r="CE299" s="69"/>
      <c r="CF299" s="69"/>
      <c r="CG299" s="69"/>
      <c r="CH299" s="69"/>
      <c r="CI299" s="69"/>
      <c r="CJ299" s="69"/>
      <c r="CK299" s="69"/>
      <c r="CL299" s="69"/>
      <c r="CM299" s="69"/>
      <c r="CN299" s="69"/>
      <c r="CO299" s="69"/>
      <c r="CP299" s="69"/>
      <c r="CQ299" s="69"/>
      <c r="CR299" s="69"/>
      <c r="CS299" s="69"/>
      <c r="IE299" s="69"/>
      <c r="IF299" s="69"/>
      <c r="IG299" s="69"/>
      <c r="IH299" s="69"/>
    </row>
    <row r="300" spans="1:242" s="70" customFormat="1" ht="11.25" hidden="1" customHeight="1">
      <c r="A300" s="92" t="s">
        <v>440</v>
      </c>
      <c r="B300" s="92" t="s">
        <v>504</v>
      </c>
      <c r="C300" s="92" t="s">
        <v>462</v>
      </c>
      <c r="D300" s="92"/>
      <c r="E300" s="94">
        <f t="shared" si="210"/>
        <v>43663</v>
      </c>
      <c r="F300" s="94">
        <f t="shared" si="211"/>
        <v>43665</v>
      </c>
      <c r="G300" s="94">
        <f t="shared" si="219"/>
        <v>43683</v>
      </c>
      <c r="H300" s="139">
        <f t="shared" si="216"/>
        <v>43685</v>
      </c>
      <c r="I300" s="130"/>
      <c r="J300" s="139">
        <f t="shared" si="209"/>
        <v>2</v>
      </c>
      <c r="K300" s="68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  <c r="AS300" s="69"/>
      <c r="AT300" s="69"/>
      <c r="AU300" s="69"/>
      <c r="AV300" s="69"/>
      <c r="AW300" s="69"/>
      <c r="AX300" s="69"/>
      <c r="AY300" s="69"/>
      <c r="AZ300" s="69"/>
      <c r="BA300" s="69"/>
      <c r="BB300" s="69"/>
      <c r="BC300" s="69"/>
      <c r="BD300" s="69"/>
      <c r="BE300" s="69"/>
      <c r="BF300" s="69"/>
      <c r="BG300" s="69"/>
      <c r="BH300" s="69"/>
      <c r="BI300" s="69"/>
      <c r="BJ300" s="69"/>
      <c r="BK300" s="69"/>
      <c r="BL300" s="69"/>
      <c r="BM300" s="69"/>
      <c r="BN300" s="69"/>
      <c r="BO300" s="69"/>
      <c r="BP300" s="69"/>
      <c r="BQ300" s="69"/>
      <c r="BR300" s="69"/>
      <c r="BS300" s="69"/>
      <c r="BT300" s="69"/>
      <c r="BU300" s="69"/>
      <c r="BV300" s="69"/>
      <c r="BW300" s="69"/>
      <c r="BX300" s="69"/>
      <c r="BY300" s="69"/>
      <c r="BZ300" s="69"/>
      <c r="CA300" s="69"/>
      <c r="CB300" s="69"/>
      <c r="CC300" s="69"/>
      <c r="CD300" s="69"/>
      <c r="CE300" s="69"/>
      <c r="CF300" s="69"/>
      <c r="CG300" s="69"/>
      <c r="CH300" s="69"/>
      <c r="CI300" s="69"/>
      <c r="CJ300" s="69"/>
      <c r="CK300" s="69"/>
      <c r="CL300" s="69"/>
      <c r="CM300" s="69"/>
      <c r="CN300" s="69"/>
      <c r="CO300" s="69"/>
      <c r="CP300" s="69"/>
      <c r="CQ300" s="69"/>
      <c r="CR300" s="69"/>
      <c r="CS300" s="69"/>
      <c r="IE300" s="69"/>
      <c r="IF300" s="69"/>
      <c r="IG300" s="69"/>
      <c r="IH300" s="69"/>
    </row>
    <row r="301" spans="1:242" s="70" customFormat="1" ht="11.25" hidden="1" customHeight="1">
      <c r="A301" s="93" t="s">
        <v>510</v>
      </c>
      <c r="B301" s="93" t="s">
        <v>511</v>
      </c>
      <c r="C301" s="92" t="s">
        <v>199</v>
      </c>
      <c r="D301" s="92"/>
      <c r="E301" s="94">
        <f t="shared" si="210"/>
        <v>43670</v>
      </c>
      <c r="F301" s="94">
        <f t="shared" si="211"/>
        <v>43672</v>
      </c>
      <c r="G301" s="94">
        <f t="shared" si="219"/>
        <v>43690</v>
      </c>
      <c r="H301" s="139">
        <f t="shared" si="216"/>
        <v>43692</v>
      </c>
      <c r="I301" s="130"/>
      <c r="J301" s="139">
        <f t="shared" si="209"/>
        <v>2</v>
      </c>
      <c r="K301" s="68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  <c r="AV301" s="69"/>
      <c r="AW301" s="69"/>
      <c r="AX301" s="69"/>
      <c r="AY301" s="69"/>
      <c r="AZ301" s="69"/>
      <c r="BA301" s="69"/>
      <c r="BB301" s="69"/>
      <c r="BC301" s="69"/>
      <c r="BD301" s="69"/>
      <c r="BE301" s="69"/>
      <c r="BF301" s="69"/>
      <c r="BG301" s="69"/>
      <c r="BH301" s="69"/>
      <c r="BI301" s="69"/>
      <c r="BJ301" s="69"/>
      <c r="BK301" s="69"/>
      <c r="BL301" s="69"/>
      <c r="BM301" s="69"/>
      <c r="BN301" s="69"/>
      <c r="BO301" s="69"/>
      <c r="BP301" s="69"/>
      <c r="BQ301" s="69"/>
      <c r="BR301" s="69"/>
      <c r="BS301" s="69"/>
      <c r="BT301" s="69"/>
      <c r="BU301" s="69"/>
      <c r="BV301" s="69"/>
      <c r="BW301" s="69"/>
      <c r="BX301" s="69"/>
      <c r="BY301" s="69"/>
      <c r="BZ301" s="69"/>
      <c r="CA301" s="69"/>
      <c r="CB301" s="69"/>
      <c r="CC301" s="69"/>
      <c r="CD301" s="69"/>
      <c r="CE301" s="69"/>
      <c r="CF301" s="69"/>
      <c r="CG301" s="69"/>
      <c r="CH301" s="69"/>
      <c r="CI301" s="69"/>
      <c r="CJ301" s="69"/>
      <c r="CK301" s="69"/>
      <c r="CL301" s="69"/>
      <c r="CM301" s="69"/>
      <c r="CN301" s="69"/>
      <c r="CO301" s="69"/>
      <c r="CP301" s="69"/>
      <c r="CQ301" s="69"/>
      <c r="CR301" s="69"/>
      <c r="CS301" s="69"/>
      <c r="IE301" s="69"/>
      <c r="IF301" s="69"/>
      <c r="IG301" s="69"/>
      <c r="IH301" s="69"/>
    </row>
    <row r="302" spans="1:242" s="70" customFormat="1" ht="11.25" customHeight="1">
      <c r="A302" s="137" t="s">
        <v>535</v>
      </c>
      <c r="B302" s="137" t="s">
        <v>536</v>
      </c>
      <c r="C302" s="137" t="s">
        <v>537</v>
      </c>
      <c r="D302" s="137"/>
      <c r="E302" s="139">
        <v>43712</v>
      </c>
      <c r="F302" s="139">
        <v>43714</v>
      </c>
      <c r="G302" s="139">
        <v>43732</v>
      </c>
      <c r="H302" s="139">
        <v>43734</v>
      </c>
      <c r="I302" s="139">
        <v>43736</v>
      </c>
      <c r="J302" s="139">
        <v>43737</v>
      </c>
      <c r="K302" s="68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  <c r="AS302" s="69"/>
      <c r="AT302" s="69"/>
      <c r="AU302" s="69"/>
      <c r="AV302" s="69"/>
      <c r="AW302" s="69"/>
      <c r="AX302" s="69"/>
      <c r="AY302" s="69"/>
      <c r="AZ302" s="69"/>
      <c r="BA302" s="69"/>
      <c r="BB302" s="69"/>
      <c r="BC302" s="69"/>
      <c r="BD302" s="69"/>
      <c r="BE302" s="69"/>
      <c r="BF302" s="69"/>
      <c r="BG302" s="69"/>
      <c r="BH302" s="69"/>
      <c r="BI302" s="69"/>
      <c r="BJ302" s="69"/>
      <c r="BK302" s="69"/>
      <c r="BL302" s="69"/>
      <c r="BM302" s="69"/>
      <c r="BN302" s="69"/>
      <c r="BO302" s="69"/>
      <c r="BP302" s="69"/>
      <c r="BQ302" s="69"/>
      <c r="BR302" s="69"/>
      <c r="BS302" s="69"/>
      <c r="BT302" s="69"/>
      <c r="BU302" s="69"/>
      <c r="BV302" s="69"/>
      <c r="BW302" s="69"/>
      <c r="BX302" s="69"/>
      <c r="BY302" s="69"/>
      <c r="BZ302" s="69"/>
      <c r="CA302" s="69"/>
      <c r="CB302" s="69"/>
      <c r="CC302" s="69"/>
      <c r="CD302" s="69"/>
      <c r="CE302" s="69"/>
      <c r="CF302" s="69"/>
      <c r="CG302" s="69"/>
      <c r="CH302" s="69"/>
      <c r="CI302" s="69"/>
      <c r="CJ302" s="69"/>
      <c r="CK302" s="69"/>
      <c r="CL302" s="69"/>
      <c r="CM302" s="69"/>
      <c r="CN302" s="69"/>
      <c r="CO302" s="69"/>
      <c r="CP302" s="69"/>
      <c r="CQ302" s="69"/>
      <c r="CR302" s="69"/>
      <c r="CS302" s="69"/>
      <c r="IE302" s="69"/>
      <c r="IF302" s="69"/>
      <c r="IG302" s="69"/>
      <c r="IH302" s="69"/>
    </row>
    <row r="303" spans="1:242" s="70" customFormat="1" ht="11.25" customHeight="1">
      <c r="A303" s="92" t="s">
        <v>198</v>
      </c>
      <c r="B303" s="137" t="s">
        <v>538</v>
      </c>
      <c r="C303" s="92" t="s">
        <v>199</v>
      </c>
      <c r="D303" s="92"/>
      <c r="E303" s="94">
        <f t="shared" si="210"/>
        <v>43719</v>
      </c>
      <c r="F303" s="94">
        <f t="shared" si="211"/>
        <v>43721</v>
      </c>
      <c r="G303" s="94">
        <v>43739</v>
      </c>
      <c r="H303" s="139">
        <v>43741</v>
      </c>
      <c r="I303" s="130"/>
      <c r="J303" s="139">
        <v>43744</v>
      </c>
      <c r="K303" s="68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  <c r="AV303" s="69"/>
      <c r="AW303" s="69"/>
      <c r="AX303" s="69"/>
      <c r="AY303" s="69"/>
      <c r="AZ303" s="69"/>
      <c r="BA303" s="69"/>
      <c r="BB303" s="69"/>
      <c r="BC303" s="69"/>
      <c r="BD303" s="69"/>
      <c r="BE303" s="69"/>
      <c r="BF303" s="69"/>
      <c r="BG303" s="69"/>
      <c r="BH303" s="69"/>
      <c r="BI303" s="69"/>
      <c r="BJ303" s="69"/>
      <c r="BK303" s="69"/>
      <c r="BL303" s="69"/>
      <c r="BM303" s="69"/>
      <c r="BN303" s="69"/>
      <c r="BO303" s="69"/>
      <c r="BP303" s="69"/>
      <c r="BQ303" s="69"/>
      <c r="BR303" s="69"/>
      <c r="BS303" s="69"/>
      <c r="BT303" s="69"/>
      <c r="BU303" s="69"/>
      <c r="BV303" s="69"/>
      <c r="BW303" s="69"/>
      <c r="BX303" s="69"/>
      <c r="BY303" s="69"/>
      <c r="BZ303" s="69"/>
      <c r="CA303" s="69"/>
      <c r="CB303" s="69"/>
      <c r="CC303" s="69"/>
      <c r="CD303" s="69"/>
      <c r="CE303" s="69"/>
      <c r="CF303" s="69"/>
      <c r="CG303" s="69"/>
      <c r="CH303" s="69"/>
      <c r="CI303" s="69"/>
      <c r="CJ303" s="69"/>
      <c r="CK303" s="69"/>
      <c r="CL303" s="69"/>
      <c r="CM303" s="69"/>
      <c r="CN303" s="69"/>
      <c r="CO303" s="69"/>
      <c r="CP303" s="69"/>
      <c r="CQ303" s="69"/>
      <c r="CR303" s="69"/>
      <c r="CS303" s="69"/>
      <c r="IE303" s="69"/>
      <c r="IF303" s="69"/>
      <c r="IG303" s="69"/>
      <c r="IH303" s="69"/>
    </row>
    <row r="304" spans="1:242" s="70" customFormat="1" ht="11.25" customHeight="1">
      <c r="A304" s="93" t="s">
        <v>180</v>
      </c>
      <c r="B304" s="137" t="s">
        <v>539</v>
      </c>
      <c r="C304" s="93" t="s">
        <v>181</v>
      </c>
      <c r="D304" s="92"/>
      <c r="E304" s="94">
        <f t="shared" si="210"/>
        <v>43726</v>
      </c>
      <c r="F304" s="94">
        <f t="shared" si="211"/>
        <v>43728</v>
      </c>
      <c r="G304" s="94">
        <v>43746</v>
      </c>
      <c r="H304" s="139">
        <v>43748</v>
      </c>
      <c r="I304" s="130"/>
      <c r="J304" s="139">
        <v>43751</v>
      </c>
      <c r="K304" s="68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  <c r="AV304" s="69"/>
      <c r="AW304" s="69"/>
      <c r="AX304" s="69"/>
      <c r="AY304" s="69"/>
      <c r="AZ304" s="69"/>
      <c r="BA304" s="69"/>
      <c r="BB304" s="69"/>
      <c r="BC304" s="69"/>
      <c r="BD304" s="69"/>
      <c r="BE304" s="69"/>
      <c r="BF304" s="69"/>
      <c r="BG304" s="69"/>
      <c r="BH304" s="69"/>
      <c r="BI304" s="69"/>
      <c r="BJ304" s="69"/>
      <c r="BK304" s="69"/>
      <c r="BL304" s="69"/>
      <c r="BM304" s="69"/>
      <c r="BN304" s="69"/>
      <c r="BO304" s="69"/>
      <c r="BP304" s="69"/>
      <c r="BQ304" s="69"/>
      <c r="BR304" s="69"/>
      <c r="BS304" s="69"/>
      <c r="BT304" s="69"/>
      <c r="BU304" s="69"/>
      <c r="BV304" s="69"/>
      <c r="BW304" s="69"/>
      <c r="BX304" s="69"/>
      <c r="BY304" s="69"/>
      <c r="BZ304" s="69"/>
      <c r="CA304" s="69"/>
      <c r="CB304" s="69"/>
      <c r="CC304" s="69"/>
      <c r="CD304" s="69"/>
      <c r="CE304" s="69"/>
      <c r="CF304" s="69"/>
      <c r="CG304" s="69"/>
      <c r="CH304" s="69"/>
      <c r="CI304" s="69"/>
      <c r="CJ304" s="69"/>
      <c r="CK304" s="69"/>
      <c r="CL304" s="69"/>
      <c r="CM304" s="69"/>
      <c r="CN304" s="69"/>
      <c r="CO304" s="69"/>
      <c r="CP304" s="69"/>
      <c r="CQ304" s="69"/>
      <c r="CR304" s="69"/>
      <c r="CS304" s="69"/>
      <c r="IE304" s="69"/>
      <c r="IF304" s="69"/>
      <c r="IG304" s="69"/>
      <c r="IH304" s="69"/>
    </row>
    <row r="305" spans="1:253" s="70" customFormat="1" ht="11.25" customHeight="1">
      <c r="A305" s="92" t="s">
        <v>525</v>
      </c>
      <c r="B305" s="137" t="s">
        <v>544</v>
      </c>
      <c r="C305" s="92" t="s">
        <v>526</v>
      </c>
      <c r="D305" s="92"/>
      <c r="E305" s="94">
        <f t="shared" si="210"/>
        <v>43733</v>
      </c>
      <c r="F305" s="94">
        <f t="shared" si="211"/>
        <v>43735</v>
      </c>
      <c r="G305" s="94">
        <v>43753</v>
      </c>
      <c r="H305" s="139">
        <v>43755</v>
      </c>
      <c r="I305" s="130"/>
      <c r="J305" s="139">
        <v>43758</v>
      </c>
      <c r="K305" s="68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  <c r="AS305" s="69"/>
      <c r="AT305" s="69"/>
      <c r="AU305" s="69"/>
      <c r="AV305" s="69"/>
      <c r="AW305" s="69"/>
      <c r="AX305" s="69"/>
      <c r="AY305" s="69"/>
      <c r="AZ305" s="69"/>
      <c r="BA305" s="69"/>
      <c r="BB305" s="69"/>
      <c r="BC305" s="69"/>
      <c r="BD305" s="69"/>
      <c r="BE305" s="69"/>
      <c r="BF305" s="69"/>
      <c r="BG305" s="69"/>
      <c r="BH305" s="69"/>
      <c r="BI305" s="69"/>
      <c r="BJ305" s="69"/>
      <c r="BK305" s="69"/>
      <c r="BL305" s="69"/>
      <c r="BM305" s="69"/>
      <c r="BN305" s="69"/>
      <c r="BO305" s="69"/>
      <c r="BP305" s="69"/>
      <c r="BQ305" s="69"/>
      <c r="BR305" s="69"/>
      <c r="BS305" s="69"/>
      <c r="BT305" s="69"/>
      <c r="BU305" s="69"/>
      <c r="BV305" s="69"/>
      <c r="BW305" s="69"/>
      <c r="BX305" s="69"/>
      <c r="BY305" s="69"/>
      <c r="BZ305" s="69"/>
      <c r="CA305" s="69"/>
      <c r="CB305" s="69"/>
      <c r="CC305" s="69"/>
      <c r="CD305" s="69"/>
      <c r="CE305" s="69"/>
      <c r="CF305" s="69"/>
      <c r="CG305" s="69"/>
      <c r="CH305" s="69"/>
      <c r="CI305" s="69"/>
      <c r="CJ305" s="69"/>
      <c r="CK305" s="69"/>
      <c r="CL305" s="69"/>
      <c r="CM305" s="69"/>
      <c r="CN305" s="69"/>
      <c r="CO305" s="69"/>
      <c r="CP305" s="69"/>
      <c r="CQ305" s="69"/>
      <c r="CR305" s="69"/>
      <c r="CS305" s="69"/>
      <c r="IE305" s="69"/>
      <c r="IF305" s="69"/>
      <c r="IG305" s="69"/>
      <c r="IH305" s="69"/>
    </row>
    <row r="306" spans="1:253" ht="13.5" customHeight="1">
      <c r="A306" s="95" t="s">
        <v>339</v>
      </c>
      <c r="B306" s="56"/>
      <c r="C306" s="57" t="s">
        <v>340</v>
      </c>
      <c r="D306" s="56"/>
      <c r="E306" s="58" t="s">
        <v>341</v>
      </c>
      <c r="F306" s="96"/>
      <c r="G306" s="96"/>
      <c r="H306" s="16"/>
      <c r="I306" s="16"/>
      <c r="J306" s="30"/>
      <c r="K306" s="30"/>
      <c r="L306" s="30"/>
      <c r="M306" s="30"/>
      <c r="N306" s="30"/>
      <c r="O306" s="3"/>
      <c r="IK306" s="3"/>
      <c r="IL306" s="3"/>
      <c r="IM306" s="3"/>
      <c r="IN306" s="3"/>
    </row>
    <row r="307" spans="1:253" ht="13.5" customHeight="1">
      <c r="A307" s="55"/>
      <c r="B307" s="56"/>
      <c r="C307" s="57"/>
      <c r="D307" s="56"/>
      <c r="E307" s="58"/>
      <c r="F307" s="55"/>
      <c r="G307" s="55"/>
      <c r="H307" s="16"/>
      <c r="I307" s="16"/>
      <c r="J307" s="30"/>
      <c r="K307" s="30"/>
      <c r="L307" s="30"/>
      <c r="M307" s="30"/>
      <c r="N307" s="30"/>
      <c r="O307" s="3"/>
      <c r="IK307" s="3"/>
      <c r="IL307" s="3"/>
      <c r="IM307" s="3"/>
      <c r="IN307" s="3"/>
    </row>
    <row r="308" spans="1:253" ht="13.5" customHeight="1">
      <c r="A308" s="55"/>
      <c r="B308" s="56"/>
      <c r="C308" s="57"/>
      <c r="D308" s="56"/>
      <c r="E308" s="58"/>
      <c r="F308" s="55"/>
      <c r="G308" s="55"/>
      <c r="H308" s="16"/>
      <c r="I308" s="16"/>
      <c r="J308" s="30"/>
      <c r="K308" s="30"/>
      <c r="L308" s="30"/>
      <c r="M308" s="30"/>
      <c r="N308" s="30"/>
      <c r="O308" s="3"/>
      <c r="IK308" s="3"/>
      <c r="IL308" s="3"/>
      <c r="IM308" s="3"/>
      <c r="IN308" s="3"/>
    </row>
    <row r="309" spans="1:253" s="66" customFormat="1" ht="15.75" customHeight="1">
      <c r="A309" s="61" t="s">
        <v>215</v>
      </c>
      <c r="B309" s="62"/>
      <c r="C309" s="62"/>
      <c r="D309" s="62" t="s">
        <v>342</v>
      </c>
      <c r="E309" s="62"/>
      <c r="F309" s="62"/>
      <c r="G309" s="62" t="s">
        <v>343</v>
      </c>
      <c r="H309" s="62"/>
      <c r="I309" s="63"/>
      <c r="J309" s="64"/>
      <c r="K309" s="65"/>
      <c r="L309" s="16"/>
      <c r="M309" s="16"/>
      <c r="N309" s="16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2"/>
      <c r="CP309" s="22"/>
      <c r="CQ309" s="22"/>
      <c r="CR309" s="22"/>
      <c r="CS309" s="22"/>
      <c r="CT309" s="22"/>
      <c r="CU309" s="22"/>
      <c r="CV309" s="22"/>
      <c r="CW309" s="22"/>
      <c r="CX309" s="22"/>
      <c r="CY309" s="22"/>
      <c r="CZ309" s="22"/>
      <c r="DA309" s="22"/>
      <c r="DB309" s="22"/>
      <c r="DC309" s="22"/>
      <c r="DD309" s="22"/>
      <c r="IP309" s="22"/>
      <c r="IQ309" s="22"/>
      <c r="IR309" s="22"/>
      <c r="IS309" s="22"/>
    </row>
    <row r="310" spans="1:253" s="70" customFormat="1" ht="12" customHeight="1">
      <c r="A310" s="67" t="s">
        <v>38</v>
      </c>
      <c r="B310" s="67" t="s">
        <v>32</v>
      </c>
      <c r="C310" s="67" t="s">
        <v>321</v>
      </c>
      <c r="D310" s="67" t="s">
        <v>322</v>
      </c>
      <c r="E310" s="67" t="s">
        <v>33</v>
      </c>
      <c r="F310" s="67" t="s">
        <v>34</v>
      </c>
      <c r="G310" s="127" t="s">
        <v>219</v>
      </c>
      <c r="H310" s="68"/>
      <c r="I310" s="30"/>
      <c r="J310" s="68"/>
      <c r="K310" s="68"/>
      <c r="L310" s="68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/>
      <c r="AT310" s="69"/>
      <c r="AU310" s="69"/>
      <c r="AV310" s="69"/>
      <c r="AW310" s="69"/>
      <c r="AX310" s="69"/>
      <c r="AY310" s="69"/>
      <c r="AZ310" s="69"/>
      <c r="BA310" s="69"/>
      <c r="BB310" s="69"/>
      <c r="BC310" s="69"/>
      <c r="BD310" s="69"/>
      <c r="BE310" s="69"/>
      <c r="BF310" s="69"/>
      <c r="BG310" s="69"/>
      <c r="BH310" s="69"/>
      <c r="BI310" s="69"/>
      <c r="BJ310" s="69"/>
      <c r="BK310" s="69"/>
      <c r="BL310" s="69"/>
      <c r="BM310" s="69"/>
      <c r="BN310" s="69"/>
      <c r="BO310" s="69"/>
      <c r="BP310" s="69"/>
      <c r="BQ310" s="69"/>
      <c r="BR310" s="69"/>
      <c r="BS310" s="69"/>
      <c r="BT310" s="69"/>
      <c r="BU310" s="69"/>
      <c r="BV310" s="69"/>
      <c r="BW310" s="69"/>
      <c r="BX310" s="69"/>
      <c r="BY310" s="69"/>
      <c r="BZ310" s="69"/>
      <c r="CA310" s="69"/>
      <c r="CB310" s="69"/>
      <c r="CC310" s="69"/>
      <c r="CD310" s="69"/>
      <c r="CE310" s="69"/>
      <c r="CF310" s="69"/>
      <c r="CG310" s="69"/>
      <c r="CH310" s="69"/>
      <c r="CI310" s="69"/>
      <c r="CJ310" s="69"/>
      <c r="CK310" s="69"/>
      <c r="CL310" s="69"/>
      <c r="CM310" s="69"/>
      <c r="CN310" s="69"/>
      <c r="CO310" s="69"/>
      <c r="CP310" s="69"/>
      <c r="CQ310" s="69"/>
      <c r="CR310" s="69"/>
      <c r="CS310" s="69"/>
      <c r="CT310" s="69"/>
      <c r="IF310" s="69"/>
      <c r="IG310" s="69"/>
      <c r="IH310" s="69"/>
      <c r="II310" s="69"/>
    </row>
    <row r="311" spans="1:253" s="70" customFormat="1" ht="1.5" customHeight="1">
      <c r="A311" s="45" t="s">
        <v>216</v>
      </c>
      <c r="B311" s="85" t="s">
        <v>217</v>
      </c>
      <c r="C311" s="85" t="s">
        <v>218</v>
      </c>
      <c r="D311" s="97" t="s">
        <v>344</v>
      </c>
      <c r="E311" s="86" t="e">
        <f>#REF!+7</f>
        <v>#REF!</v>
      </c>
      <c r="F311" s="86" t="e">
        <f>#REF!+4</f>
        <v>#REF!</v>
      </c>
      <c r="G311" s="122" t="e">
        <f>F311+25</f>
        <v>#REF!</v>
      </c>
      <c r="H311" s="60"/>
      <c r="I311" s="30"/>
      <c r="J311" s="68"/>
      <c r="K311" s="68"/>
      <c r="L311" s="68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  <c r="AV311" s="69"/>
      <c r="AW311" s="69"/>
      <c r="AX311" s="69"/>
      <c r="AY311" s="69"/>
      <c r="AZ311" s="69"/>
      <c r="BA311" s="69"/>
      <c r="BB311" s="69"/>
      <c r="BC311" s="69"/>
      <c r="BD311" s="69"/>
      <c r="BE311" s="69"/>
      <c r="BF311" s="69"/>
      <c r="BG311" s="69"/>
      <c r="BH311" s="69"/>
      <c r="BI311" s="69"/>
      <c r="BJ311" s="69"/>
      <c r="BK311" s="69"/>
      <c r="BL311" s="69"/>
      <c r="BM311" s="69"/>
      <c r="BN311" s="69"/>
      <c r="BO311" s="69"/>
      <c r="BP311" s="69"/>
      <c r="BQ311" s="69"/>
      <c r="BR311" s="69"/>
      <c r="BS311" s="69"/>
      <c r="BT311" s="69"/>
      <c r="BU311" s="69"/>
      <c r="BV311" s="69"/>
      <c r="BW311" s="69"/>
      <c r="BX311" s="69"/>
      <c r="BY311" s="69"/>
      <c r="BZ311" s="69"/>
      <c r="CA311" s="69"/>
      <c r="CB311" s="69"/>
      <c r="CC311" s="69"/>
      <c r="CD311" s="69"/>
      <c r="CE311" s="69"/>
      <c r="CF311" s="69"/>
      <c r="CG311" s="69"/>
      <c r="CH311" s="69"/>
      <c r="CI311" s="69"/>
      <c r="CJ311" s="69"/>
      <c r="CK311" s="69"/>
      <c r="CL311" s="69"/>
      <c r="CM311" s="69"/>
      <c r="CN311" s="69"/>
      <c r="CO311" s="69"/>
      <c r="CP311" s="69"/>
      <c r="CQ311" s="69"/>
      <c r="CR311" s="69"/>
      <c r="CS311" s="69"/>
      <c r="CT311" s="69"/>
      <c r="IF311" s="69"/>
      <c r="IG311" s="69"/>
      <c r="IH311" s="69"/>
      <c r="II311" s="69"/>
    </row>
    <row r="312" spans="1:253" s="70" customFormat="1" ht="11.25" hidden="1" customHeight="1">
      <c r="A312" s="45" t="s">
        <v>220</v>
      </c>
      <c r="B312" s="85" t="s">
        <v>221</v>
      </c>
      <c r="C312" s="85" t="s">
        <v>222</v>
      </c>
      <c r="D312" s="97" t="s">
        <v>345</v>
      </c>
      <c r="E312" s="86" t="e">
        <f t="shared" ref="E312" si="220">E311+7</f>
        <v>#REF!</v>
      </c>
      <c r="F312" s="86" t="e">
        <f>F311+7</f>
        <v>#REF!</v>
      </c>
      <c r="G312" s="122" t="e">
        <f>F312+25</f>
        <v>#REF!</v>
      </c>
      <c r="H312" s="60"/>
      <c r="I312" s="30"/>
      <c r="J312" s="68"/>
      <c r="K312" s="68"/>
      <c r="L312" s="68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69"/>
      <c r="AU312" s="69"/>
      <c r="AV312" s="69"/>
      <c r="AW312" s="69"/>
      <c r="AX312" s="69"/>
      <c r="AY312" s="69"/>
      <c r="AZ312" s="69"/>
      <c r="BA312" s="69"/>
      <c r="BB312" s="69"/>
      <c r="BC312" s="69"/>
      <c r="BD312" s="69"/>
      <c r="BE312" s="69"/>
      <c r="BF312" s="69"/>
      <c r="BG312" s="69"/>
      <c r="BH312" s="69"/>
      <c r="BI312" s="69"/>
      <c r="BJ312" s="69"/>
      <c r="BK312" s="69"/>
      <c r="BL312" s="69"/>
      <c r="BM312" s="69"/>
      <c r="BN312" s="69"/>
      <c r="BO312" s="69"/>
      <c r="BP312" s="69"/>
      <c r="BQ312" s="69"/>
      <c r="BR312" s="69"/>
      <c r="BS312" s="69"/>
      <c r="BT312" s="69"/>
      <c r="BU312" s="69"/>
      <c r="BV312" s="69"/>
      <c r="BW312" s="69"/>
      <c r="BX312" s="69"/>
      <c r="BY312" s="69"/>
      <c r="BZ312" s="69"/>
      <c r="CA312" s="69"/>
      <c r="CB312" s="69"/>
      <c r="CC312" s="69"/>
      <c r="CD312" s="69"/>
      <c r="CE312" s="69"/>
      <c r="CF312" s="69"/>
      <c r="CG312" s="69"/>
      <c r="CH312" s="69"/>
      <c r="CI312" s="69"/>
      <c r="CJ312" s="69"/>
      <c r="CK312" s="69"/>
      <c r="CL312" s="69"/>
      <c r="CM312" s="69"/>
      <c r="CN312" s="69"/>
      <c r="CO312" s="69"/>
      <c r="CP312" s="69"/>
      <c r="CQ312" s="69"/>
      <c r="CR312" s="69"/>
      <c r="CS312" s="69"/>
      <c r="CT312" s="69"/>
      <c r="IF312" s="69"/>
      <c r="IG312" s="69"/>
      <c r="IH312" s="69"/>
      <c r="II312" s="69"/>
    </row>
    <row r="313" spans="1:253" s="70" customFormat="1" ht="11.25" hidden="1" customHeight="1">
      <c r="A313" s="45" t="s">
        <v>138</v>
      </c>
      <c r="B313" s="85" t="s">
        <v>245</v>
      </c>
      <c r="C313" s="85" t="s">
        <v>243</v>
      </c>
      <c r="D313" s="84"/>
      <c r="E313" s="86" t="e">
        <f t="shared" ref="E313:F313" si="221">E312+7</f>
        <v>#REF!</v>
      </c>
      <c r="F313" s="86" t="e">
        <f t="shared" si="221"/>
        <v>#REF!</v>
      </c>
      <c r="G313" s="122" t="e">
        <f t="shared" ref="G313:G326" si="222">F313+25</f>
        <v>#REF!</v>
      </c>
      <c r="H313" s="60"/>
      <c r="I313" s="30"/>
      <c r="J313" s="68"/>
      <c r="K313" s="68"/>
      <c r="L313" s="68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  <c r="AV313" s="69"/>
      <c r="AW313" s="69"/>
      <c r="AX313" s="69"/>
      <c r="AY313" s="69"/>
      <c r="AZ313" s="69"/>
      <c r="BA313" s="69"/>
      <c r="BB313" s="69"/>
      <c r="BC313" s="69"/>
      <c r="BD313" s="69"/>
      <c r="BE313" s="69"/>
      <c r="BF313" s="69"/>
      <c r="BG313" s="69"/>
      <c r="BH313" s="69"/>
      <c r="BI313" s="69"/>
      <c r="BJ313" s="69"/>
      <c r="BK313" s="69"/>
      <c r="BL313" s="69"/>
      <c r="BM313" s="69"/>
      <c r="BN313" s="69"/>
      <c r="BO313" s="69"/>
      <c r="BP313" s="69"/>
      <c r="BQ313" s="69"/>
      <c r="BR313" s="69"/>
      <c r="BS313" s="69"/>
      <c r="BT313" s="69"/>
      <c r="BU313" s="69"/>
      <c r="BV313" s="69"/>
      <c r="BW313" s="69"/>
      <c r="BX313" s="69"/>
      <c r="BY313" s="69"/>
      <c r="BZ313" s="69"/>
      <c r="CA313" s="69"/>
      <c r="CB313" s="69"/>
      <c r="CC313" s="69"/>
      <c r="CD313" s="69"/>
      <c r="CE313" s="69"/>
      <c r="CF313" s="69"/>
      <c r="CG313" s="69"/>
      <c r="CH313" s="69"/>
      <c r="CI313" s="69"/>
      <c r="CJ313" s="69"/>
      <c r="CK313" s="69"/>
      <c r="CL313" s="69"/>
      <c r="CM313" s="69"/>
      <c r="CN313" s="69"/>
      <c r="CO313" s="69"/>
      <c r="CP313" s="69"/>
      <c r="CQ313" s="69"/>
      <c r="CR313" s="69"/>
      <c r="CS313" s="69"/>
      <c r="CT313" s="69"/>
      <c r="IF313" s="69"/>
      <c r="IG313" s="69"/>
      <c r="IH313" s="69"/>
      <c r="II313" s="69"/>
    </row>
    <row r="314" spans="1:253" s="70" customFormat="1" ht="11.25" hidden="1" customHeight="1">
      <c r="A314" s="45" t="s">
        <v>229</v>
      </c>
      <c r="B314" s="85" t="s">
        <v>239</v>
      </c>
      <c r="C314" s="85" t="s">
        <v>233</v>
      </c>
      <c r="D314" s="97"/>
      <c r="E314" s="86" t="e">
        <f t="shared" ref="E314:F314" si="223">E313+7</f>
        <v>#REF!</v>
      </c>
      <c r="F314" s="86" t="e">
        <f t="shared" si="223"/>
        <v>#REF!</v>
      </c>
      <c r="G314" s="122" t="e">
        <f t="shared" si="222"/>
        <v>#REF!</v>
      </c>
      <c r="H314" s="60"/>
      <c r="I314" s="30"/>
      <c r="J314" s="68"/>
      <c r="K314" s="68"/>
      <c r="L314" s="68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  <c r="AV314" s="69"/>
      <c r="AW314" s="69"/>
      <c r="AX314" s="69"/>
      <c r="AY314" s="69"/>
      <c r="AZ314" s="69"/>
      <c r="BA314" s="69"/>
      <c r="BB314" s="69"/>
      <c r="BC314" s="69"/>
      <c r="BD314" s="69"/>
      <c r="BE314" s="69"/>
      <c r="BF314" s="69"/>
      <c r="BG314" s="69"/>
      <c r="BH314" s="69"/>
      <c r="BI314" s="69"/>
      <c r="BJ314" s="69"/>
      <c r="BK314" s="69"/>
      <c r="BL314" s="69"/>
      <c r="BM314" s="69"/>
      <c r="BN314" s="69"/>
      <c r="BO314" s="69"/>
      <c r="BP314" s="69"/>
      <c r="BQ314" s="69"/>
      <c r="BR314" s="69"/>
      <c r="BS314" s="69"/>
      <c r="BT314" s="69"/>
      <c r="BU314" s="69"/>
      <c r="BV314" s="69"/>
      <c r="BW314" s="69"/>
      <c r="BX314" s="69"/>
      <c r="BY314" s="69"/>
      <c r="BZ314" s="69"/>
      <c r="CA314" s="69"/>
      <c r="CB314" s="69"/>
      <c r="CC314" s="69"/>
      <c r="CD314" s="69"/>
      <c r="CE314" s="69"/>
      <c r="CF314" s="69"/>
      <c r="CG314" s="69"/>
      <c r="CH314" s="69"/>
      <c r="CI314" s="69"/>
      <c r="CJ314" s="69"/>
      <c r="CK314" s="69"/>
      <c r="CL314" s="69"/>
      <c r="CM314" s="69"/>
      <c r="CN314" s="69"/>
      <c r="CO314" s="69"/>
      <c r="CP314" s="69"/>
      <c r="CQ314" s="69"/>
      <c r="CR314" s="69"/>
      <c r="CS314" s="69"/>
      <c r="CT314" s="69"/>
      <c r="IF314" s="69"/>
      <c r="IG314" s="69"/>
      <c r="IH314" s="69"/>
      <c r="II314" s="69"/>
    </row>
    <row r="315" spans="1:253" s="70" customFormat="1" ht="11.25" hidden="1" customHeight="1">
      <c r="A315" s="45" t="s">
        <v>230</v>
      </c>
      <c r="B315" s="85" t="s">
        <v>240</v>
      </c>
      <c r="C315" s="85" t="s">
        <v>234</v>
      </c>
      <c r="D315" s="97"/>
      <c r="E315" s="86" t="e">
        <f t="shared" ref="E315:F315" si="224">E314+7</f>
        <v>#REF!</v>
      </c>
      <c r="F315" s="86" t="e">
        <f t="shared" si="224"/>
        <v>#REF!</v>
      </c>
      <c r="G315" s="122" t="e">
        <f t="shared" si="222"/>
        <v>#REF!</v>
      </c>
      <c r="H315" s="60"/>
      <c r="I315" s="30"/>
      <c r="J315" s="68"/>
      <c r="K315" s="68"/>
      <c r="L315" s="68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  <c r="AV315" s="69"/>
      <c r="AW315" s="69"/>
      <c r="AX315" s="69"/>
      <c r="AY315" s="69"/>
      <c r="AZ315" s="69"/>
      <c r="BA315" s="69"/>
      <c r="BB315" s="69"/>
      <c r="BC315" s="69"/>
      <c r="BD315" s="69"/>
      <c r="BE315" s="69"/>
      <c r="BF315" s="69"/>
      <c r="BG315" s="69"/>
      <c r="BH315" s="69"/>
      <c r="BI315" s="69"/>
      <c r="BJ315" s="69"/>
      <c r="BK315" s="69"/>
      <c r="BL315" s="69"/>
      <c r="BM315" s="69"/>
      <c r="BN315" s="69"/>
      <c r="BO315" s="69"/>
      <c r="BP315" s="69"/>
      <c r="BQ315" s="69"/>
      <c r="BR315" s="69"/>
      <c r="BS315" s="69"/>
      <c r="BT315" s="69"/>
      <c r="BU315" s="69"/>
      <c r="BV315" s="69"/>
      <c r="BW315" s="69"/>
      <c r="BX315" s="69"/>
      <c r="BY315" s="69"/>
      <c r="BZ315" s="69"/>
      <c r="CA315" s="69"/>
      <c r="CB315" s="69"/>
      <c r="CC315" s="69"/>
      <c r="CD315" s="69"/>
      <c r="CE315" s="69"/>
      <c r="CF315" s="69"/>
      <c r="CG315" s="69"/>
      <c r="CH315" s="69"/>
      <c r="CI315" s="69"/>
      <c r="CJ315" s="69"/>
      <c r="CK315" s="69"/>
      <c r="CL315" s="69"/>
      <c r="CM315" s="69"/>
      <c r="CN315" s="69"/>
      <c r="CO315" s="69"/>
      <c r="CP315" s="69"/>
      <c r="CQ315" s="69"/>
      <c r="CR315" s="69"/>
      <c r="CS315" s="69"/>
      <c r="CT315" s="69"/>
      <c r="IF315" s="69"/>
      <c r="IG315" s="69"/>
      <c r="IH315" s="69"/>
      <c r="II315" s="69"/>
    </row>
    <row r="316" spans="1:253" s="70" customFormat="1" ht="11.25" hidden="1" customHeight="1">
      <c r="A316" s="45" t="s">
        <v>231</v>
      </c>
      <c r="B316" s="85" t="s">
        <v>241</v>
      </c>
      <c r="C316" s="85" t="s">
        <v>235</v>
      </c>
      <c r="D316" s="97"/>
      <c r="E316" s="86" t="e">
        <f t="shared" ref="E316:F316" si="225">E315+7</f>
        <v>#REF!</v>
      </c>
      <c r="F316" s="86" t="e">
        <f t="shared" si="225"/>
        <v>#REF!</v>
      </c>
      <c r="G316" s="122" t="e">
        <f t="shared" si="222"/>
        <v>#REF!</v>
      </c>
      <c r="H316" s="60"/>
      <c r="I316" s="30"/>
      <c r="J316" s="68"/>
      <c r="K316" s="68"/>
      <c r="L316" s="68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  <c r="AV316" s="69"/>
      <c r="AW316" s="69"/>
      <c r="AX316" s="69"/>
      <c r="AY316" s="69"/>
      <c r="AZ316" s="69"/>
      <c r="BA316" s="69"/>
      <c r="BB316" s="69"/>
      <c r="BC316" s="69"/>
      <c r="BD316" s="69"/>
      <c r="BE316" s="69"/>
      <c r="BF316" s="69"/>
      <c r="BG316" s="69"/>
      <c r="BH316" s="69"/>
      <c r="BI316" s="69"/>
      <c r="BJ316" s="69"/>
      <c r="BK316" s="69"/>
      <c r="BL316" s="69"/>
      <c r="BM316" s="69"/>
      <c r="BN316" s="69"/>
      <c r="BO316" s="69"/>
      <c r="BP316" s="69"/>
      <c r="BQ316" s="69"/>
      <c r="BR316" s="69"/>
      <c r="BS316" s="69"/>
      <c r="BT316" s="69"/>
      <c r="BU316" s="69"/>
      <c r="BV316" s="69"/>
      <c r="BW316" s="69"/>
      <c r="BX316" s="69"/>
      <c r="BY316" s="69"/>
      <c r="BZ316" s="69"/>
      <c r="CA316" s="69"/>
      <c r="CB316" s="69"/>
      <c r="CC316" s="69"/>
      <c r="CD316" s="69"/>
      <c r="CE316" s="69"/>
      <c r="CF316" s="69"/>
      <c r="CG316" s="69"/>
      <c r="CH316" s="69"/>
      <c r="CI316" s="69"/>
      <c r="CJ316" s="69"/>
      <c r="CK316" s="69"/>
      <c r="CL316" s="69"/>
      <c r="CM316" s="69"/>
      <c r="CN316" s="69"/>
      <c r="CO316" s="69"/>
      <c r="CP316" s="69"/>
      <c r="CQ316" s="69"/>
      <c r="CR316" s="69"/>
      <c r="CS316" s="69"/>
      <c r="CT316" s="69"/>
      <c r="IF316" s="69"/>
      <c r="IG316" s="69"/>
      <c r="IH316" s="69"/>
      <c r="II316" s="69"/>
    </row>
    <row r="317" spans="1:253" s="70" customFormat="1" ht="11.25" hidden="1" customHeight="1">
      <c r="A317" s="98" t="s">
        <v>232</v>
      </c>
      <c r="B317" s="99" t="s">
        <v>242</v>
      </c>
      <c r="C317" s="100" t="s">
        <v>236</v>
      </c>
      <c r="D317" s="101"/>
      <c r="E317" s="102" t="e">
        <f>E316+7</f>
        <v>#REF!</v>
      </c>
      <c r="F317" s="102" t="e">
        <f>F316+7</f>
        <v>#REF!</v>
      </c>
      <c r="G317" s="123" t="e">
        <f t="shared" si="222"/>
        <v>#REF!</v>
      </c>
      <c r="H317" s="60"/>
      <c r="I317" s="30"/>
      <c r="J317" s="68"/>
      <c r="K317" s="68"/>
      <c r="L317" s="68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  <c r="AV317" s="69"/>
      <c r="AW317" s="69"/>
      <c r="AX317" s="69"/>
      <c r="AY317" s="69"/>
      <c r="AZ317" s="69"/>
      <c r="BA317" s="69"/>
      <c r="BB317" s="69"/>
      <c r="BC317" s="69"/>
      <c r="BD317" s="69"/>
      <c r="BE317" s="69"/>
      <c r="BF317" s="69"/>
      <c r="BG317" s="69"/>
      <c r="BH317" s="69"/>
      <c r="BI317" s="69"/>
      <c r="BJ317" s="69"/>
      <c r="BK317" s="69"/>
      <c r="BL317" s="69"/>
      <c r="BM317" s="69"/>
      <c r="BN317" s="69"/>
      <c r="BO317" s="69"/>
      <c r="BP317" s="69"/>
      <c r="BQ317" s="69"/>
      <c r="BR317" s="69"/>
      <c r="BS317" s="69"/>
      <c r="BT317" s="69"/>
      <c r="BU317" s="69"/>
      <c r="BV317" s="69"/>
      <c r="BW317" s="69"/>
      <c r="BX317" s="69"/>
      <c r="BY317" s="69"/>
      <c r="BZ317" s="69"/>
      <c r="CA317" s="69"/>
      <c r="CB317" s="69"/>
      <c r="CC317" s="69"/>
      <c r="CD317" s="69"/>
      <c r="CE317" s="69"/>
      <c r="CF317" s="69"/>
      <c r="CG317" s="69"/>
      <c r="CH317" s="69"/>
      <c r="CI317" s="69"/>
      <c r="CJ317" s="69"/>
      <c r="CK317" s="69"/>
      <c r="CL317" s="69"/>
      <c r="CM317" s="69"/>
      <c r="CN317" s="69"/>
      <c r="CO317" s="69"/>
      <c r="CP317" s="69"/>
      <c r="CQ317" s="69"/>
      <c r="CR317" s="69"/>
      <c r="CS317" s="69"/>
      <c r="CT317" s="69"/>
      <c r="IF317" s="69"/>
      <c r="IG317" s="69"/>
      <c r="IH317" s="69"/>
      <c r="II317" s="69"/>
    </row>
    <row r="318" spans="1:253" s="70" customFormat="1" ht="11.25" hidden="1" customHeight="1">
      <c r="A318" s="45" t="s">
        <v>64</v>
      </c>
      <c r="B318" s="85"/>
      <c r="C318" s="45"/>
      <c r="D318" s="84"/>
      <c r="E318" s="86" t="e">
        <f t="shared" ref="E318:F326" si="226">E317+7</f>
        <v>#REF!</v>
      </c>
      <c r="F318" s="86" t="e">
        <f t="shared" ref="F318:F321" si="227">F317+7</f>
        <v>#REF!</v>
      </c>
      <c r="G318" s="122" t="e">
        <f t="shared" si="222"/>
        <v>#REF!</v>
      </c>
      <c r="H318" s="60"/>
      <c r="I318" s="30"/>
      <c r="J318" s="68"/>
      <c r="K318" s="68"/>
      <c r="L318" s="68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  <c r="AV318" s="69"/>
      <c r="AW318" s="69"/>
      <c r="AX318" s="69"/>
      <c r="AY318" s="69"/>
      <c r="AZ318" s="69"/>
      <c r="BA318" s="69"/>
      <c r="BB318" s="69"/>
      <c r="BC318" s="69"/>
      <c r="BD318" s="69"/>
      <c r="BE318" s="69"/>
      <c r="BF318" s="69"/>
      <c r="BG318" s="69"/>
      <c r="BH318" s="69"/>
      <c r="BI318" s="69"/>
      <c r="BJ318" s="69"/>
      <c r="BK318" s="69"/>
      <c r="BL318" s="69"/>
      <c r="BM318" s="69"/>
      <c r="BN318" s="69"/>
      <c r="BO318" s="69"/>
      <c r="BP318" s="69"/>
      <c r="BQ318" s="69"/>
      <c r="BR318" s="69"/>
      <c r="BS318" s="69"/>
      <c r="BT318" s="69"/>
      <c r="BU318" s="69"/>
      <c r="BV318" s="69"/>
      <c r="BW318" s="69"/>
      <c r="BX318" s="69"/>
      <c r="BY318" s="69"/>
      <c r="BZ318" s="69"/>
      <c r="CA318" s="69"/>
      <c r="CB318" s="69"/>
      <c r="CC318" s="69"/>
      <c r="CD318" s="69"/>
      <c r="CE318" s="69"/>
      <c r="CF318" s="69"/>
      <c r="CG318" s="69"/>
      <c r="CH318" s="69"/>
      <c r="CI318" s="69"/>
      <c r="CJ318" s="69"/>
      <c r="CK318" s="69"/>
      <c r="CL318" s="69"/>
      <c r="CM318" s="69"/>
      <c r="CN318" s="69"/>
      <c r="CO318" s="69"/>
      <c r="CP318" s="69"/>
      <c r="CQ318" s="69"/>
      <c r="CR318" s="69"/>
      <c r="CS318" s="69"/>
      <c r="CT318" s="69"/>
      <c r="IF318" s="69"/>
      <c r="IG318" s="69"/>
      <c r="IH318" s="69"/>
      <c r="II318" s="69"/>
    </row>
    <row r="319" spans="1:253" s="70" customFormat="1" ht="11.25" hidden="1" customHeight="1">
      <c r="A319" s="45" t="s">
        <v>64</v>
      </c>
      <c r="B319" s="85"/>
      <c r="C319" s="45"/>
      <c r="D319" s="84"/>
      <c r="E319" s="86" t="e">
        <f t="shared" si="226"/>
        <v>#REF!</v>
      </c>
      <c r="F319" s="86" t="e">
        <f t="shared" si="227"/>
        <v>#REF!</v>
      </c>
      <c r="G319" s="122" t="e">
        <f t="shared" si="222"/>
        <v>#REF!</v>
      </c>
      <c r="H319" s="60"/>
      <c r="I319" s="30"/>
      <c r="J319" s="68"/>
      <c r="K319" s="68"/>
      <c r="L319" s="68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  <c r="AV319" s="69"/>
      <c r="AW319" s="69"/>
      <c r="AX319" s="69"/>
      <c r="AY319" s="69"/>
      <c r="AZ319" s="69"/>
      <c r="BA319" s="69"/>
      <c r="BB319" s="69"/>
      <c r="BC319" s="69"/>
      <c r="BD319" s="69"/>
      <c r="BE319" s="69"/>
      <c r="BF319" s="69"/>
      <c r="BG319" s="69"/>
      <c r="BH319" s="69"/>
      <c r="BI319" s="69"/>
      <c r="BJ319" s="69"/>
      <c r="BK319" s="69"/>
      <c r="BL319" s="69"/>
      <c r="BM319" s="69"/>
      <c r="BN319" s="69"/>
      <c r="BO319" s="69"/>
      <c r="BP319" s="69"/>
      <c r="BQ319" s="69"/>
      <c r="BR319" s="69"/>
      <c r="BS319" s="69"/>
      <c r="BT319" s="69"/>
      <c r="BU319" s="69"/>
      <c r="BV319" s="69"/>
      <c r="BW319" s="69"/>
      <c r="BX319" s="69"/>
      <c r="BY319" s="69"/>
      <c r="BZ319" s="69"/>
      <c r="CA319" s="69"/>
      <c r="CB319" s="69"/>
      <c r="CC319" s="69"/>
      <c r="CD319" s="69"/>
      <c r="CE319" s="69"/>
      <c r="CF319" s="69"/>
      <c r="CG319" s="69"/>
      <c r="CH319" s="69"/>
      <c r="CI319" s="69"/>
      <c r="CJ319" s="69"/>
      <c r="CK319" s="69"/>
      <c r="CL319" s="69"/>
      <c r="CM319" s="69"/>
      <c r="CN319" s="69"/>
      <c r="CO319" s="69"/>
      <c r="CP319" s="69"/>
      <c r="CQ319" s="69"/>
      <c r="CR319" s="69"/>
      <c r="CS319" s="69"/>
      <c r="CT319" s="69"/>
      <c r="IF319" s="69"/>
      <c r="IG319" s="69"/>
      <c r="IH319" s="69"/>
      <c r="II319" s="69"/>
    </row>
    <row r="320" spans="1:253" s="70" customFormat="1" ht="11.25" hidden="1" customHeight="1">
      <c r="A320" s="45" t="s">
        <v>220</v>
      </c>
      <c r="B320" s="85" t="s">
        <v>253</v>
      </c>
      <c r="C320" s="45"/>
      <c r="D320" s="85" t="s">
        <v>222</v>
      </c>
      <c r="E320" s="86" t="e">
        <f t="shared" si="226"/>
        <v>#REF!</v>
      </c>
      <c r="F320" s="86" t="e">
        <f t="shared" si="227"/>
        <v>#REF!</v>
      </c>
      <c r="G320" s="122" t="e">
        <f t="shared" si="222"/>
        <v>#REF!</v>
      </c>
      <c r="H320" s="60"/>
      <c r="I320" s="30"/>
      <c r="J320" s="68"/>
      <c r="K320" s="68"/>
      <c r="L320" s="68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/>
      <c r="AN320" s="69"/>
      <c r="AO320" s="69"/>
      <c r="AP320" s="69"/>
      <c r="AQ320" s="69"/>
      <c r="AR320" s="69"/>
      <c r="AS320" s="69"/>
      <c r="AT320" s="69"/>
      <c r="AU320" s="69"/>
      <c r="AV320" s="69"/>
      <c r="AW320" s="69"/>
      <c r="AX320" s="69"/>
      <c r="AY320" s="69"/>
      <c r="AZ320" s="69"/>
      <c r="BA320" s="69"/>
      <c r="BB320" s="69"/>
      <c r="BC320" s="69"/>
      <c r="BD320" s="69"/>
      <c r="BE320" s="69"/>
      <c r="BF320" s="69"/>
      <c r="BG320" s="69"/>
      <c r="BH320" s="69"/>
      <c r="BI320" s="69"/>
      <c r="BJ320" s="69"/>
      <c r="BK320" s="69"/>
      <c r="BL320" s="69"/>
      <c r="BM320" s="69"/>
      <c r="BN320" s="69"/>
      <c r="BO320" s="69"/>
      <c r="BP320" s="69"/>
      <c r="BQ320" s="69"/>
      <c r="BR320" s="69"/>
      <c r="BS320" s="69"/>
      <c r="BT320" s="69"/>
      <c r="BU320" s="69"/>
      <c r="BV320" s="69"/>
      <c r="BW320" s="69"/>
      <c r="BX320" s="69"/>
      <c r="BY320" s="69"/>
      <c r="BZ320" s="69"/>
      <c r="CA320" s="69"/>
      <c r="CB320" s="69"/>
      <c r="CC320" s="69"/>
      <c r="CD320" s="69"/>
      <c r="CE320" s="69"/>
      <c r="CF320" s="69"/>
      <c r="CG320" s="69"/>
      <c r="CH320" s="69"/>
      <c r="CI320" s="69"/>
      <c r="CJ320" s="69"/>
      <c r="CK320" s="69"/>
      <c r="CL320" s="69"/>
      <c r="CM320" s="69"/>
      <c r="CN320" s="69"/>
      <c r="CO320" s="69"/>
      <c r="CP320" s="69"/>
      <c r="CQ320" s="69"/>
      <c r="CR320" s="69"/>
      <c r="CS320" s="69"/>
      <c r="CT320" s="69"/>
      <c r="IF320" s="69"/>
      <c r="IG320" s="69"/>
      <c r="IH320" s="69"/>
      <c r="II320" s="69"/>
    </row>
    <row r="321" spans="1:243" s="70" customFormat="1" ht="11.25" hidden="1" customHeight="1">
      <c r="A321" s="45" t="s">
        <v>138</v>
      </c>
      <c r="B321" s="85" t="s">
        <v>254</v>
      </c>
      <c r="C321" s="45"/>
      <c r="D321" s="85" t="s">
        <v>243</v>
      </c>
      <c r="E321" s="86" t="e">
        <f t="shared" si="226"/>
        <v>#REF!</v>
      </c>
      <c r="F321" s="86" t="e">
        <f t="shared" si="227"/>
        <v>#REF!</v>
      </c>
      <c r="G321" s="122" t="e">
        <f t="shared" si="222"/>
        <v>#REF!</v>
      </c>
      <c r="H321" s="60"/>
      <c r="I321" s="30"/>
      <c r="J321" s="68"/>
      <c r="K321" s="68"/>
      <c r="L321" s="68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  <c r="AV321" s="69"/>
      <c r="AW321" s="69"/>
      <c r="AX321" s="69"/>
      <c r="AY321" s="69"/>
      <c r="AZ321" s="69"/>
      <c r="BA321" s="69"/>
      <c r="BB321" s="69"/>
      <c r="BC321" s="69"/>
      <c r="BD321" s="69"/>
      <c r="BE321" s="69"/>
      <c r="BF321" s="69"/>
      <c r="BG321" s="69"/>
      <c r="BH321" s="69"/>
      <c r="BI321" s="69"/>
      <c r="BJ321" s="69"/>
      <c r="BK321" s="69"/>
      <c r="BL321" s="69"/>
      <c r="BM321" s="69"/>
      <c r="BN321" s="69"/>
      <c r="BO321" s="69"/>
      <c r="BP321" s="69"/>
      <c r="BQ321" s="69"/>
      <c r="BR321" s="69"/>
      <c r="BS321" s="69"/>
      <c r="BT321" s="69"/>
      <c r="BU321" s="69"/>
      <c r="BV321" s="69"/>
      <c r="BW321" s="69"/>
      <c r="BX321" s="69"/>
      <c r="BY321" s="69"/>
      <c r="BZ321" s="69"/>
      <c r="CA321" s="69"/>
      <c r="CB321" s="69"/>
      <c r="CC321" s="69"/>
      <c r="CD321" s="69"/>
      <c r="CE321" s="69"/>
      <c r="CF321" s="69"/>
      <c r="CG321" s="69"/>
      <c r="CH321" s="69"/>
      <c r="CI321" s="69"/>
      <c r="CJ321" s="69"/>
      <c r="CK321" s="69"/>
      <c r="CL321" s="69"/>
      <c r="CM321" s="69"/>
      <c r="CN321" s="69"/>
      <c r="CO321" s="69"/>
      <c r="CP321" s="69"/>
      <c r="CQ321" s="69"/>
      <c r="CR321" s="69"/>
      <c r="CS321" s="69"/>
      <c r="CT321" s="69"/>
      <c r="IF321" s="69"/>
      <c r="IG321" s="69"/>
      <c r="IH321" s="69"/>
      <c r="II321" s="69"/>
    </row>
    <row r="322" spans="1:243" s="70" customFormat="1" ht="11.25" hidden="1" customHeight="1">
      <c r="A322" s="92" t="s">
        <v>255</v>
      </c>
      <c r="B322" s="92" t="s">
        <v>260</v>
      </c>
      <c r="C322" s="92" t="s">
        <v>271</v>
      </c>
      <c r="D322" s="103"/>
      <c r="E322" s="104">
        <f>F322-2</f>
        <v>43433</v>
      </c>
      <c r="F322" s="105">
        <v>43435</v>
      </c>
      <c r="G322" s="94">
        <f t="shared" si="222"/>
        <v>43460</v>
      </c>
      <c r="H322" s="60"/>
      <c r="I322" s="30"/>
      <c r="J322" s="68"/>
      <c r="K322" s="68"/>
      <c r="L322" s="68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  <c r="AV322" s="69"/>
      <c r="AW322" s="69"/>
      <c r="AX322" s="69"/>
      <c r="AY322" s="69"/>
      <c r="AZ322" s="69"/>
      <c r="BA322" s="69"/>
      <c r="BB322" s="69"/>
      <c r="BC322" s="69"/>
      <c r="BD322" s="69"/>
      <c r="BE322" s="69"/>
      <c r="BF322" s="69"/>
      <c r="BG322" s="69"/>
      <c r="BH322" s="69"/>
      <c r="BI322" s="69"/>
      <c r="BJ322" s="69"/>
      <c r="BK322" s="69"/>
      <c r="BL322" s="69"/>
      <c r="BM322" s="69"/>
      <c r="BN322" s="69"/>
      <c r="BO322" s="69"/>
      <c r="BP322" s="69"/>
      <c r="BQ322" s="69"/>
      <c r="BR322" s="69"/>
      <c r="BS322" s="69"/>
      <c r="BT322" s="69"/>
      <c r="BU322" s="69"/>
      <c r="BV322" s="69"/>
      <c r="BW322" s="69"/>
      <c r="BX322" s="69"/>
      <c r="BY322" s="69"/>
      <c r="BZ322" s="69"/>
      <c r="CA322" s="69"/>
      <c r="CB322" s="69"/>
      <c r="CC322" s="69"/>
      <c r="CD322" s="69"/>
      <c r="CE322" s="69"/>
      <c r="CF322" s="69"/>
      <c r="CG322" s="69"/>
      <c r="CH322" s="69"/>
      <c r="CI322" s="69"/>
      <c r="CJ322" s="69"/>
      <c r="CK322" s="69"/>
      <c r="CL322" s="69"/>
      <c r="CM322" s="69"/>
      <c r="CN322" s="69"/>
      <c r="CO322" s="69"/>
      <c r="CP322" s="69"/>
      <c r="CQ322" s="69"/>
      <c r="CR322" s="69"/>
      <c r="CS322" s="69"/>
      <c r="CT322" s="69"/>
      <c r="IF322" s="69"/>
      <c r="IG322" s="69"/>
      <c r="IH322" s="69"/>
      <c r="II322" s="69"/>
    </row>
    <row r="323" spans="1:243" s="70" customFormat="1" ht="11.25" hidden="1" customHeight="1">
      <c r="A323" s="92" t="s">
        <v>256</v>
      </c>
      <c r="B323" s="92" t="s">
        <v>259</v>
      </c>
      <c r="C323" s="92" t="s">
        <v>283</v>
      </c>
      <c r="D323" s="103"/>
      <c r="E323" s="104">
        <f t="shared" si="226"/>
        <v>43440</v>
      </c>
      <c r="F323" s="106">
        <f t="shared" si="226"/>
        <v>43442</v>
      </c>
      <c r="G323" s="94">
        <f t="shared" si="222"/>
        <v>43467</v>
      </c>
      <c r="H323" s="60"/>
      <c r="I323" s="30"/>
      <c r="J323" s="68"/>
      <c r="K323" s="68"/>
      <c r="L323" s="68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  <c r="AV323" s="69"/>
      <c r="AW323" s="69"/>
      <c r="AX323" s="69"/>
      <c r="AY323" s="69"/>
      <c r="AZ323" s="69"/>
      <c r="BA323" s="69"/>
      <c r="BB323" s="69"/>
      <c r="BC323" s="69"/>
      <c r="BD323" s="69"/>
      <c r="BE323" s="69"/>
      <c r="BF323" s="69"/>
      <c r="BG323" s="69"/>
      <c r="BH323" s="69"/>
      <c r="BI323" s="69"/>
      <c r="BJ323" s="69"/>
      <c r="BK323" s="69"/>
      <c r="BL323" s="69"/>
      <c r="BM323" s="69"/>
      <c r="BN323" s="69"/>
      <c r="BO323" s="69"/>
      <c r="BP323" s="69"/>
      <c r="BQ323" s="69"/>
      <c r="BR323" s="69"/>
      <c r="BS323" s="69"/>
      <c r="BT323" s="69"/>
      <c r="BU323" s="69"/>
      <c r="BV323" s="69"/>
      <c r="BW323" s="69"/>
      <c r="BX323" s="69"/>
      <c r="BY323" s="69"/>
      <c r="BZ323" s="69"/>
      <c r="CA323" s="69"/>
      <c r="CB323" s="69"/>
      <c r="CC323" s="69"/>
      <c r="CD323" s="69"/>
      <c r="CE323" s="69"/>
      <c r="CF323" s="69"/>
      <c r="CG323" s="69"/>
      <c r="CH323" s="69"/>
      <c r="CI323" s="69"/>
      <c r="CJ323" s="69"/>
      <c r="CK323" s="69"/>
      <c r="CL323" s="69"/>
      <c r="CM323" s="69"/>
      <c r="CN323" s="69"/>
      <c r="CO323" s="69"/>
      <c r="CP323" s="69"/>
      <c r="CQ323" s="69"/>
      <c r="CR323" s="69"/>
      <c r="CS323" s="69"/>
      <c r="CT323" s="69"/>
      <c r="IF323" s="69"/>
      <c r="IG323" s="69"/>
      <c r="IH323" s="69"/>
      <c r="II323" s="69"/>
    </row>
    <row r="324" spans="1:243" s="70" customFormat="1" ht="11.25" hidden="1" customHeight="1">
      <c r="A324" s="92" t="s">
        <v>257</v>
      </c>
      <c r="B324" s="92" t="s">
        <v>258</v>
      </c>
      <c r="C324" s="92" t="s">
        <v>284</v>
      </c>
      <c r="D324" s="103"/>
      <c r="E324" s="104">
        <f t="shared" si="226"/>
        <v>43447</v>
      </c>
      <c r="F324" s="106">
        <f t="shared" si="226"/>
        <v>43449</v>
      </c>
      <c r="G324" s="94">
        <f t="shared" si="222"/>
        <v>43474</v>
      </c>
      <c r="H324" s="60"/>
      <c r="I324" s="30"/>
      <c r="J324" s="68"/>
      <c r="K324" s="68"/>
      <c r="L324" s="68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  <c r="AV324" s="69"/>
      <c r="AW324" s="69"/>
      <c r="AX324" s="69"/>
      <c r="AY324" s="69"/>
      <c r="AZ324" s="69"/>
      <c r="BA324" s="69"/>
      <c r="BB324" s="69"/>
      <c r="BC324" s="69"/>
      <c r="BD324" s="69"/>
      <c r="BE324" s="69"/>
      <c r="BF324" s="69"/>
      <c r="BG324" s="69"/>
      <c r="BH324" s="69"/>
      <c r="BI324" s="69"/>
      <c r="BJ324" s="69"/>
      <c r="BK324" s="69"/>
      <c r="BL324" s="69"/>
      <c r="BM324" s="69"/>
      <c r="BN324" s="69"/>
      <c r="BO324" s="69"/>
      <c r="BP324" s="69"/>
      <c r="BQ324" s="69"/>
      <c r="BR324" s="69"/>
      <c r="BS324" s="69"/>
      <c r="BT324" s="69"/>
      <c r="BU324" s="69"/>
      <c r="BV324" s="69"/>
      <c r="BW324" s="69"/>
      <c r="BX324" s="69"/>
      <c r="BY324" s="69"/>
      <c r="BZ324" s="69"/>
      <c r="CA324" s="69"/>
      <c r="CB324" s="69"/>
      <c r="CC324" s="69"/>
      <c r="CD324" s="69"/>
      <c r="CE324" s="69"/>
      <c r="CF324" s="69"/>
      <c r="CG324" s="69"/>
      <c r="CH324" s="69"/>
      <c r="CI324" s="69"/>
      <c r="CJ324" s="69"/>
      <c r="CK324" s="69"/>
      <c r="CL324" s="69"/>
      <c r="CM324" s="69"/>
      <c r="CN324" s="69"/>
      <c r="CO324" s="69"/>
      <c r="CP324" s="69"/>
      <c r="CQ324" s="69"/>
      <c r="CR324" s="69"/>
      <c r="CS324" s="69"/>
      <c r="CT324" s="69"/>
      <c r="IF324" s="69"/>
      <c r="IG324" s="69"/>
      <c r="IH324" s="69"/>
      <c r="II324" s="69"/>
    </row>
    <row r="325" spans="1:243" s="70" customFormat="1" ht="11.25" hidden="1" customHeight="1">
      <c r="A325" s="109" t="s">
        <v>353</v>
      </c>
      <c r="B325" s="109" t="s">
        <v>354</v>
      </c>
      <c r="C325" s="92"/>
      <c r="D325" s="103"/>
      <c r="E325" s="104">
        <f t="shared" si="226"/>
        <v>43454</v>
      </c>
      <c r="F325" s="106">
        <f t="shared" si="226"/>
        <v>43456</v>
      </c>
      <c r="G325" s="94">
        <f t="shared" si="222"/>
        <v>43481</v>
      </c>
      <c r="H325" s="60"/>
      <c r="I325" s="30"/>
      <c r="J325" s="68"/>
      <c r="K325" s="68"/>
      <c r="L325" s="68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  <c r="AV325" s="69"/>
      <c r="AW325" s="69"/>
      <c r="AX325" s="69"/>
      <c r="AY325" s="69"/>
      <c r="AZ325" s="69"/>
      <c r="BA325" s="69"/>
      <c r="BB325" s="69"/>
      <c r="BC325" s="69"/>
      <c r="BD325" s="69"/>
      <c r="BE325" s="69"/>
      <c r="BF325" s="69"/>
      <c r="BG325" s="69"/>
      <c r="BH325" s="69"/>
      <c r="BI325" s="69"/>
      <c r="BJ325" s="69"/>
      <c r="BK325" s="69"/>
      <c r="BL325" s="69"/>
      <c r="BM325" s="69"/>
      <c r="BN325" s="69"/>
      <c r="BO325" s="69"/>
      <c r="BP325" s="69"/>
      <c r="BQ325" s="69"/>
      <c r="BR325" s="69"/>
      <c r="BS325" s="69"/>
      <c r="BT325" s="69"/>
      <c r="BU325" s="69"/>
      <c r="BV325" s="69"/>
      <c r="BW325" s="69"/>
      <c r="BX325" s="69"/>
      <c r="BY325" s="69"/>
      <c r="BZ325" s="69"/>
      <c r="CA325" s="69"/>
      <c r="CB325" s="69"/>
      <c r="CC325" s="69"/>
      <c r="CD325" s="69"/>
      <c r="CE325" s="69"/>
      <c r="CF325" s="69"/>
      <c r="CG325" s="69"/>
      <c r="CH325" s="69"/>
      <c r="CI325" s="69"/>
      <c r="CJ325" s="69"/>
      <c r="CK325" s="69"/>
      <c r="CL325" s="69"/>
      <c r="CM325" s="69"/>
      <c r="CN325" s="69"/>
      <c r="CO325" s="69"/>
      <c r="CP325" s="69"/>
      <c r="CQ325" s="69"/>
      <c r="CR325" s="69"/>
      <c r="CS325" s="69"/>
      <c r="CT325" s="69"/>
      <c r="IF325" s="69"/>
      <c r="IG325" s="69"/>
      <c r="IH325" s="69"/>
      <c r="II325" s="69"/>
    </row>
    <row r="326" spans="1:243" s="70" customFormat="1" ht="11.25" hidden="1" customHeight="1" thickBot="1">
      <c r="A326" s="92" t="s">
        <v>261</v>
      </c>
      <c r="B326" s="92" t="s">
        <v>262</v>
      </c>
      <c r="C326" s="92" t="s">
        <v>270</v>
      </c>
      <c r="D326" s="103"/>
      <c r="E326" s="104">
        <f t="shared" si="226"/>
        <v>43461</v>
      </c>
      <c r="F326" s="107">
        <f t="shared" si="226"/>
        <v>43463</v>
      </c>
      <c r="G326" s="94">
        <f t="shared" si="222"/>
        <v>43488</v>
      </c>
      <c r="H326" s="60"/>
      <c r="I326" s="30"/>
      <c r="J326" s="68"/>
      <c r="K326" s="68"/>
      <c r="L326" s="68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  <c r="AV326" s="69"/>
      <c r="AW326" s="69"/>
      <c r="AX326" s="69"/>
      <c r="AY326" s="69"/>
      <c r="AZ326" s="69"/>
      <c r="BA326" s="69"/>
      <c r="BB326" s="69"/>
      <c r="BC326" s="69"/>
      <c r="BD326" s="69"/>
      <c r="BE326" s="69"/>
      <c r="BF326" s="69"/>
      <c r="BG326" s="69"/>
      <c r="BH326" s="69"/>
      <c r="BI326" s="69"/>
      <c r="BJ326" s="69"/>
      <c r="BK326" s="69"/>
      <c r="BL326" s="69"/>
      <c r="BM326" s="69"/>
      <c r="BN326" s="69"/>
      <c r="BO326" s="69"/>
      <c r="BP326" s="69"/>
      <c r="BQ326" s="69"/>
      <c r="BR326" s="69"/>
      <c r="BS326" s="69"/>
      <c r="BT326" s="69"/>
      <c r="BU326" s="69"/>
      <c r="BV326" s="69"/>
      <c r="BW326" s="69"/>
      <c r="BX326" s="69"/>
      <c r="BY326" s="69"/>
      <c r="BZ326" s="69"/>
      <c r="CA326" s="69"/>
      <c r="CB326" s="69"/>
      <c r="CC326" s="69"/>
      <c r="CD326" s="69"/>
      <c r="CE326" s="69"/>
      <c r="CF326" s="69"/>
      <c r="CG326" s="69"/>
      <c r="CH326" s="69"/>
      <c r="CI326" s="69"/>
      <c r="CJ326" s="69"/>
      <c r="CK326" s="69"/>
      <c r="CL326" s="69"/>
      <c r="CM326" s="69"/>
      <c r="CN326" s="69"/>
      <c r="CO326" s="69"/>
      <c r="CP326" s="69"/>
      <c r="CQ326" s="69"/>
      <c r="CR326" s="69"/>
      <c r="CS326" s="69"/>
      <c r="CT326" s="69"/>
      <c r="IF326" s="69"/>
      <c r="IG326" s="69"/>
      <c r="IH326" s="69"/>
      <c r="II326" s="69"/>
    </row>
    <row r="327" spans="1:243" s="70" customFormat="1" ht="11.25" hidden="1" customHeight="1" thickBot="1">
      <c r="A327" s="92" t="s">
        <v>368</v>
      </c>
      <c r="B327" s="92" t="s">
        <v>369</v>
      </c>
      <c r="C327" s="92" t="s">
        <v>365</v>
      </c>
      <c r="D327" s="103"/>
      <c r="E327" s="104">
        <f t="shared" ref="E327:F327" si="228">E326+7</f>
        <v>43468</v>
      </c>
      <c r="F327" s="107">
        <f t="shared" si="228"/>
        <v>43470</v>
      </c>
      <c r="G327" s="94">
        <f t="shared" ref="G327:G330" si="229">F327+25</f>
        <v>43495</v>
      </c>
      <c r="H327" s="60"/>
      <c r="I327" s="30"/>
      <c r="J327" s="68"/>
      <c r="K327" s="68"/>
      <c r="L327" s="68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69"/>
      <c r="AU327" s="69"/>
      <c r="AV327" s="69"/>
      <c r="AW327" s="69"/>
      <c r="AX327" s="69"/>
      <c r="AY327" s="69"/>
      <c r="AZ327" s="69"/>
      <c r="BA327" s="69"/>
      <c r="BB327" s="69"/>
      <c r="BC327" s="69"/>
      <c r="BD327" s="69"/>
      <c r="BE327" s="69"/>
      <c r="BF327" s="69"/>
      <c r="BG327" s="69"/>
      <c r="BH327" s="69"/>
      <c r="BI327" s="69"/>
      <c r="BJ327" s="69"/>
      <c r="BK327" s="69"/>
      <c r="BL327" s="69"/>
      <c r="BM327" s="69"/>
      <c r="BN327" s="69"/>
      <c r="BO327" s="69"/>
      <c r="BP327" s="69"/>
      <c r="BQ327" s="69"/>
      <c r="BR327" s="69"/>
      <c r="BS327" s="69"/>
      <c r="BT327" s="69"/>
      <c r="BU327" s="69"/>
      <c r="BV327" s="69"/>
      <c r="BW327" s="69"/>
      <c r="BX327" s="69"/>
      <c r="BY327" s="69"/>
      <c r="BZ327" s="69"/>
      <c r="CA327" s="69"/>
      <c r="CB327" s="69"/>
      <c r="CC327" s="69"/>
      <c r="CD327" s="69"/>
      <c r="CE327" s="69"/>
      <c r="CF327" s="69"/>
      <c r="CG327" s="69"/>
      <c r="CH327" s="69"/>
      <c r="CI327" s="69"/>
      <c r="CJ327" s="69"/>
      <c r="CK327" s="69"/>
      <c r="CL327" s="69"/>
      <c r="CM327" s="69"/>
      <c r="CN327" s="69"/>
      <c r="CO327" s="69"/>
      <c r="CP327" s="69"/>
      <c r="CQ327" s="69"/>
      <c r="CR327" s="69"/>
      <c r="CS327" s="69"/>
      <c r="CT327" s="69"/>
      <c r="IF327" s="69"/>
      <c r="IG327" s="69"/>
      <c r="IH327" s="69"/>
      <c r="II327" s="69"/>
    </row>
    <row r="328" spans="1:243" s="70" customFormat="1" ht="11.25" hidden="1" customHeight="1" thickBot="1">
      <c r="A328" s="92" t="s">
        <v>370</v>
      </c>
      <c r="B328" s="92" t="s">
        <v>371</v>
      </c>
      <c r="C328" s="92" t="s">
        <v>366</v>
      </c>
      <c r="D328" s="103"/>
      <c r="E328" s="104">
        <f t="shared" ref="E328:F328" si="230">E327+7</f>
        <v>43475</v>
      </c>
      <c r="F328" s="107">
        <f t="shared" si="230"/>
        <v>43477</v>
      </c>
      <c r="G328" s="94">
        <f t="shared" si="229"/>
        <v>43502</v>
      </c>
      <c r="H328" s="60"/>
      <c r="I328" s="30"/>
      <c r="J328" s="68"/>
      <c r="K328" s="68"/>
      <c r="L328" s="68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  <c r="AV328" s="69"/>
      <c r="AW328" s="69"/>
      <c r="AX328" s="69"/>
      <c r="AY328" s="69"/>
      <c r="AZ328" s="69"/>
      <c r="BA328" s="69"/>
      <c r="BB328" s="69"/>
      <c r="BC328" s="69"/>
      <c r="BD328" s="69"/>
      <c r="BE328" s="69"/>
      <c r="BF328" s="69"/>
      <c r="BG328" s="69"/>
      <c r="BH328" s="69"/>
      <c r="BI328" s="69"/>
      <c r="BJ328" s="69"/>
      <c r="BK328" s="69"/>
      <c r="BL328" s="69"/>
      <c r="BM328" s="69"/>
      <c r="BN328" s="69"/>
      <c r="BO328" s="69"/>
      <c r="BP328" s="69"/>
      <c r="BQ328" s="69"/>
      <c r="BR328" s="69"/>
      <c r="BS328" s="69"/>
      <c r="BT328" s="69"/>
      <c r="BU328" s="69"/>
      <c r="BV328" s="69"/>
      <c r="BW328" s="69"/>
      <c r="BX328" s="69"/>
      <c r="BY328" s="69"/>
      <c r="BZ328" s="69"/>
      <c r="CA328" s="69"/>
      <c r="CB328" s="69"/>
      <c r="CC328" s="69"/>
      <c r="CD328" s="69"/>
      <c r="CE328" s="69"/>
      <c r="CF328" s="69"/>
      <c r="CG328" s="69"/>
      <c r="CH328" s="69"/>
      <c r="CI328" s="69"/>
      <c r="CJ328" s="69"/>
      <c r="CK328" s="69"/>
      <c r="CL328" s="69"/>
      <c r="CM328" s="69"/>
      <c r="CN328" s="69"/>
      <c r="CO328" s="69"/>
      <c r="CP328" s="69"/>
      <c r="CQ328" s="69"/>
      <c r="CR328" s="69"/>
      <c r="CS328" s="69"/>
      <c r="CT328" s="69"/>
      <c r="IF328" s="69"/>
      <c r="IG328" s="69"/>
      <c r="IH328" s="69"/>
      <c r="II328" s="69"/>
    </row>
    <row r="329" spans="1:243" s="70" customFormat="1" ht="11.25" hidden="1" customHeight="1" thickBot="1">
      <c r="A329" s="92" t="s">
        <v>255</v>
      </c>
      <c r="B329" s="92" t="s">
        <v>367</v>
      </c>
      <c r="C329" s="92" t="s">
        <v>271</v>
      </c>
      <c r="D329" s="103"/>
      <c r="E329" s="104">
        <f t="shared" ref="E329:F331" si="231">E328+7</f>
        <v>43482</v>
      </c>
      <c r="F329" s="107">
        <f t="shared" si="231"/>
        <v>43484</v>
      </c>
      <c r="G329" s="94">
        <f t="shared" si="229"/>
        <v>43509</v>
      </c>
      <c r="H329" s="60"/>
      <c r="I329" s="30"/>
      <c r="J329" s="68"/>
      <c r="K329" s="68"/>
      <c r="L329" s="68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  <c r="AV329" s="69"/>
      <c r="AW329" s="69"/>
      <c r="AX329" s="69"/>
      <c r="AY329" s="69"/>
      <c r="AZ329" s="69"/>
      <c r="BA329" s="69"/>
      <c r="BB329" s="69"/>
      <c r="BC329" s="69"/>
      <c r="BD329" s="69"/>
      <c r="BE329" s="69"/>
      <c r="BF329" s="69"/>
      <c r="BG329" s="69"/>
      <c r="BH329" s="69"/>
      <c r="BI329" s="69"/>
      <c r="BJ329" s="69"/>
      <c r="BK329" s="69"/>
      <c r="BL329" s="69"/>
      <c r="BM329" s="69"/>
      <c r="BN329" s="69"/>
      <c r="BO329" s="69"/>
      <c r="BP329" s="69"/>
      <c r="BQ329" s="69"/>
      <c r="BR329" s="69"/>
      <c r="BS329" s="69"/>
      <c r="BT329" s="69"/>
      <c r="BU329" s="69"/>
      <c r="BV329" s="69"/>
      <c r="BW329" s="69"/>
      <c r="BX329" s="69"/>
      <c r="BY329" s="69"/>
      <c r="BZ329" s="69"/>
      <c r="CA329" s="69"/>
      <c r="CB329" s="69"/>
      <c r="CC329" s="69"/>
      <c r="CD329" s="69"/>
      <c r="CE329" s="69"/>
      <c r="CF329" s="69"/>
      <c r="CG329" s="69"/>
      <c r="CH329" s="69"/>
      <c r="CI329" s="69"/>
      <c r="CJ329" s="69"/>
      <c r="CK329" s="69"/>
      <c r="CL329" s="69"/>
      <c r="CM329" s="69"/>
      <c r="CN329" s="69"/>
      <c r="CO329" s="69"/>
      <c r="CP329" s="69"/>
      <c r="CQ329" s="69"/>
      <c r="CR329" s="69"/>
      <c r="CS329" s="69"/>
      <c r="CT329" s="69"/>
      <c r="IF329" s="69"/>
      <c r="IG329" s="69"/>
      <c r="IH329" s="69"/>
      <c r="II329" s="69"/>
    </row>
    <row r="330" spans="1:243" s="70" customFormat="1" ht="11.25" hidden="1" customHeight="1" thickBot="1">
      <c r="A330" s="109" t="s">
        <v>390</v>
      </c>
      <c r="B330" s="109" t="s">
        <v>392</v>
      </c>
      <c r="C330" s="109" t="s">
        <v>393</v>
      </c>
      <c r="D330" s="103"/>
      <c r="E330" s="104">
        <f t="shared" ref="E330:F330" si="232">E329+7</f>
        <v>43489</v>
      </c>
      <c r="F330" s="107">
        <f t="shared" si="232"/>
        <v>43491</v>
      </c>
      <c r="G330" s="94">
        <f t="shared" si="229"/>
        <v>43516</v>
      </c>
      <c r="H330" s="60"/>
      <c r="I330" s="30"/>
      <c r="J330" s="68"/>
      <c r="K330" s="68"/>
      <c r="L330" s="68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  <c r="AV330" s="69"/>
      <c r="AW330" s="69"/>
      <c r="AX330" s="69"/>
      <c r="AY330" s="69"/>
      <c r="AZ330" s="69"/>
      <c r="BA330" s="69"/>
      <c r="BB330" s="69"/>
      <c r="BC330" s="69"/>
      <c r="BD330" s="69"/>
      <c r="BE330" s="69"/>
      <c r="BF330" s="69"/>
      <c r="BG330" s="69"/>
      <c r="BH330" s="69"/>
      <c r="BI330" s="69"/>
      <c r="BJ330" s="69"/>
      <c r="BK330" s="69"/>
      <c r="BL330" s="69"/>
      <c r="BM330" s="69"/>
      <c r="BN330" s="69"/>
      <c r="BO330" s="69"/>
      <c r="BP330" s="69"/>
      <c r="BQ330" s="69"/>
      <c r="BR330" s="69"/>
      <c r="BS330" s="69"/>
      <c r="BT330" s="69"/>
      <c r="BU330" s="69"/>
      <c r="BV330" s="69"/>
      <c r="BW330" s="69"/>
      <c r="BX330" s="69"/>
      <c r="BY330" s="69"/>
      <c r="BZ330" s="69"/>
      <c r="CA330" s="69"/>
      <c r="CB330" s="69"/>
      <c r="CC330" s="69"/>
      <c r="CD330" s="69"/>
      <c r="CE330" s="69"/>
      <c r="CF330" s="69"/>
      <c r="CG330" s="69"/>
      <c r="CH330" s="69"/>
      <c r="CI330" s="69"/>
      <c r="CJ330" s="69"/>
      <c r="CK330" s="69"/>
      <c r="CL330" s="69"/>
      <c r="CM330" s="69"/>
      <c r="CN330" s="69"/>
      <c r="CO330" s="69"/>
      <c r="CP330" s="69"/>
      <c r="CQ330" s="69"/>
      <c r="CR330" s="69"/>
      <c r="CS330" s="69"/>
      <c r="CT330" s="69"/>
      <c r="IF330" s="69"/>
      <c r="IG330" s="69"/>
      <c r="IH330" s="69"/>
      <c r="II330" s="69"/>
    </row>
    <row r="331" spans="1:243" s="70" customFormat="1" ht="11.25" hidden="1" customHeight="1" thickBot="1">
      <c r="A331" s="93" t="s">
        <v>409</v>
      </c>
      <c r="B331" s="93" t="s">
        <v>410</v>
      </c>
      <c r="C331" s="93" t="s">
        <v>411</v>
      </c>
      <c r="D331" s="103"/>
      <c r="E331" s="104">
        <f t="shared" si="231"/>
        <v>43496</v>
      </c>
      <c r="F331" s="107">
        <f t="shared" si="231"/>
        <v>43498</v>
      </c>
      <c r="G331" s="94">
        <f t="shared" ref="G331" si="233">F331+25</f>
        <v>43523</v>
      </c>
      <c r="H331" s="60"/>
      <c r="I331" s="30"/>
      <c r="J331" s="68"/>
      <c r="K331" s="68"/>
      <c r="L331" s="68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  <c r="AV331" s="69"/>
      <c r="AW331" s="69"/>
      <c r="AX331" s="69"/>
      <c r="AY331" s="69"/>
      <c r="AZ331" s="69"/>
      <c r="BA331" s="69"/>
      <c r="BB331" s="69"/>
      <c r="BC331" s="69"/>
      <c r="BD331" s="69"/>
      <c r="BE331" s="69"/>
      <c r="BF331" s="69"/>
      <c r="BG331" s="69"/>
      <c r="BH331" s="69"/>
      <c r="BI331" s="69"/>
      <c r="BJ331" s="69"/>
      <c r="BK331" s="69"/>
      <c r="BL331" s="69"/>
      <c r="BM331" s="69"/>
      <c r="BN331" s="69"/>
      <c r="BO331" s="69"/>
      <c r="BP331" s="69"/>
      <c r="BQ331" s="69"/>
      <c r="BR331" s="69"/>
      <c r="BS331" s="69"/>
      <c r="BT331" s="69"/>
      <c r="BU331" s="69"/>
      <c r="BV331" s="69"/>
      <c r="BW331" s="69"/>
      <c r="BX331" s="69"/>
      <c r="BY331" s="69"/>
      <c r="BZ331" s="69"/>
      <c r="CA331" s="69"/>
      <c r="CB331" s="69"/>
      <c r="CC331" s="69"/>
      <c r="CD331" s="69"/>
      <c r="CE331" s="69"/>
      <c r="CF331" s="69"/>
      <c r="CG331" s="69"/>
      <c r="CH331" s="69"/>
      <c r="CI331" s="69"/>
      <c r="CJ331" s="69"/>
      <c r="CK331" s="69"/>
      <c r="CL331" s="69"/>
      <c r="CM331" s="69"/>
      <c r="CN331" s="69"/>
      <c r="CO331" s="69"/>
      <c r="CP331" s="69"/>
      <c r="CQ331" s="69"/>
      <c r="CR331" s="69"/>
      <c r="CS331" s="69"/>
      <c r="CT331" s="69"/>
      <c r="IF331" s="69"/>
      <c r="IG331" s="69"/>
      <c r="IH331" s="69"/>
      <c r="II331" s="69"/>
    </row>
    <row r="332" spans="1:243" s="70" customFormat="1" ht="11.25" hidden="1" customHeight="1" thickBot="1">
      <c r="A332" s="93" t="s">
        <v>412</v>
      </c>
      <c r="B332" s="93"/>
      <c r="C332" s="93"/>
      <c r="D332" s="103"/>
      <c r="E332" s="104">
        <f t="shared" ref="E332:F332" si="234">E331+7</f>
        <v>43503</v>
      </c>
      <c r="F332" s="107">
        <f t="shared" si="234"/>
        <v>43505</v>
      </c>
      <c r="G332" s="94">
        <f t="shared" ref="G332:G335" si="235">F332+25</f>
        <v>43530</v>
      </c>
      <c r="H332" s="60"/>
      <c r="I332" s="30"/>
      <c r="J332" s="68"/>
      <c r="K332" s="68"/>
      <c r="L332" s="68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  <c r="AV332" s="69"/>
      <c r="AW332" s="69"/>
      <c r="AX332" s="69"/>
      <c r="AY332" s="69"/>
      <c r="AZ332" s="69"/>
      <c r="BA332" s="69"/>
      <c r="BB332" s="69"/>
      <c r="BC332" s="69"/>
      <c r="BD332" s="69"/>
      <c r="BE332" s="69"/>
      <c r="BF332" s="69"/>
      <c r="BG332" s="69"/>
      <c r="BH332" s="69"/>
      <c r="BI332" s="69"/>
      <c r="BJ332" s="69"/>
      <c r="BK332" s="69"/>
      <c r="BL332" s="69"/>
      <c r="BM332" s="69"/>
      <c r="BN332" s="69"/>
      <c r="BO332" s="69"/>
      <c r="BP332" s="69"/>
      <c r="BQ332" s="69"/>
      <c r="BR332" s="69"/>
      <c r="BS332" s="69"/>
      <c r="BT332" s="69"/>
      <c r="BU332" s="69"/>
      <c r="BV332" s="69"/>
      <c r="BW332" s="69"/>
      <c r="BX332" s="69"/>
      <c r="BY332" s="69"/>
      <c r="BZ332" s="69"/>
      <c r="CA332" s="69"/>
      <c r="CB332" s="69"/>
      <c r="CC332" s="69"/>
      <c r="CD332" s="69"/>
      <c r="CE332" s="69"/>
      <c r="CF332" s="69"/>
      <c r="CG332" s="69"/>
      <c r="CH332" s="69"/>
      <c r="CI332" s="69"/>
      <c r="CJ332" s="69"/>
      <c r="CK332" s="69"/>
      <c r="CL332" s="69"/>
      <c r="CM332" s="69"/>
      <c r="CN332" s="69"/>
      <c r="CO332" s="69"/>
      <c r="CP332" s="69"/>
      <c r="CQ332" s="69"/>
      <c r="CR332" s="69"/>
      <c r="CS332" s="69"/>
      <c r="CT332" s="69"/>
      <c r="IF332" s="69"/>
      <c r="IG332" s="69"/>
      <c r="IH332" s="69"/>
      <c r="II332" s="69"/>
    </row>
    <row r="333" spans="1:243" s="70" customFormat="1" ht="11.25" hidden="1" customHeight="1" thickBot="1">
      <c r="A333" s="93" t="s">
        <v>412</v>
      </c>
      <c r="B333" s="93"/>
      <c r="C333" s="93"/>
      <c r="D333" s="103"/>
      <c r="E333" s="104">
        <f t="shared" ref="E333:F333" si="236">E332+7</f>
        <v>43510</v>
      </c>
      <c r="F333" s="107">
        <f t="shared" si="236"/>
        <v>43512</v>
      </c>
      <c r="G333" s="94">
        <f t="shared" si="235"/>
        <v>43537</v>
      </c>
      <c r="H333" s="60"/>
      <c r="I333" s="30"/>
      <c r="J333" s="68"/>
      <c r="K333" s="68"/>
      <c r="L333" s="68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  <c r="AV333" s="69"/>
      <c r="AW333" s="69"/>
      <c r="AX333" s="69"/>
      <c r="AY333" s="69"/>
      <c r="AZ333" s="69"/>
      <c r="BA333" s="69"/>
      <c r="BB333" s="69"/>
      <c r="BC333" s="69"/>
      <c r="BD333" s="69"/>
      <c r="BE333" s="69"/>
      <c r="BF333" s="69"/>
      <c r="BG333" s="69"/>
      <c r="BH333" s="69"/>
      <c r="BI333" s="69"/>
      <c r="BJ333" s="69"/>
      <c r="BK333" s="69"/>
      <c r="BL333" s="69"/>
      <c r="BM333" s="69"/>
      <c r="BN333" s="69"/>
      <c r="BO333" s="69"/>
      <c r="BP333" s="69"/>
      <c r="BQ333" s="69"/>
      <c r="BR333" s="69"/>
      <c r="BS333" s="69"/>
      <c r="BT333" s="69"/>
      <c r="BU333" s="69"/>
      <c r="BV333" s="69"/>
      <c r="BW333" s="69"/>
      <c r="BX333" s="69"/>
      <c r="BY333" s="69"/>
      <c r="BZ333" s="69"/>
      <c r="CA333" s="69"/>
      <c r="CB333" s="69"/>
      <c r="CC333" s="69"/>
      <c r="CD333" s="69"/>
      <c r="CE333" s="69"/>
      <c r="CF333" s="69"/>
      <c r="CG333" s="69"/>
      <c r="CH333" s="69"/>
      <c r="CI333" s="69"/>
      <c r="CJ333" s="69"/>
      <c r="CK333" s="69"/>
      <c r="CL333" s="69"/>
      <c r="CM333" s="69"/>
      <c r="CN333" s="69"/>
      <c r="CO333" s="69"/>
      <c r="CP333" s="69"/>
      <c r="CQ333" s="69"/>
      <c r="CR333" s="69"/>
      <c r="CS333" s="69"/>
      <c r="CT333" s="69"/>
      <c r="IF333" s="69"/>
      <c r="IG333" s="69"/>
      <c r="IH333" s="69"/>
      <c r="II333" s="69"/>
    </row>
    <row r="334" spans="1:243" s="70" customFormat="1" ht="11.25" hidden="1" customHeight="1" thickBot="1">
      <c r="A334" s="93" t="s">
        <v>413</v>
      </c>
      <c r="B334" s="93" t="s">
        <v>453</v>
      </c>
      <c r="C334" s="93" t="s">
        <v>414</v>
      </c>
      <c r="D334" s="103"/>
      <c r="E334" s="104">
        <f t="shared" ref="E334:F334" si="237">E333+7</f>
        <v>43517</v>
      </c>
      <c r="F334" s="107">
        <f t="shared" si="237"/>
        <v>43519</v>
      </c>
      <c r="G334" s="94">
        <f t="shared" si="235"/>
        <v>43544</v>
      </c>
      <c r="H334" s="60"/>
      <c r="I334" s="30"/>
      <c r="J334" s="68"/>
      <c r="K334" s="68"/>
      <c r="L334" s="68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  <c r="AV334" s="69"/>
      <c r="AW334" s="69"/>
      <c r="AX334" s="69"/>
      <c r="AY334" s="69"/>
      <c r="AZ334" s="69"/>
      <c r="BA334" s="69"/>
      <c r="BB334" s="69"/>
      <c r="BC334" s="69"/>
      <c r="BD334" s="69"/>
      <c r="BE334" s="69"/>
      <c r="BF334" s="69"/>
      <c r="BG334" s="69"/>
      <c r="BH334" s="69"/>
      <c r="BI334" s="69"/>
      <c r="BJ334" s="69"/>
      <c r="BK334" s="69"/>
      <c r="BL334" s="69"/>
      <c r="BM334" s="69"/>
      <c r="BN334" s="69"/>
      <c r="BO334" s="69"/>
      <c r="BP334" s="69"/>
      <c r="BQ334" s="69"/>
      <c r="BR334" s="69"/>
      <c r="BS334" s="69"/>
      <c r="BT334" s="69"/>
      <c r="BU334" s="69"/>
      <c r="BV334" s="69"/>
      <c r="BW334" s="69"/>
      <c r="BX334" s="69"/>
      <c r="BY334" s="69"/>
      <c r="BZ334" s="69"/>
      <c r="CA334" s="69"/>
      <c r="CB334" s="69"/>
      <c r="CC334" s="69"/>
      <c r="CD334" s="69"/>
      <c r="CE334" s="69"/>
      <c r="CF334" s="69"/>
      <c r="CG334" s="69"/>
      <c r="CH334" s="69"/>
      <c r="CI334" s="69"/>
      <c r="CJ334" s="69"/>
      <c r="CK334" s="69"/>
      <c r="CL334" s="69"/>
      <c r="CM334" s="69"/>
      <c r="CN334" s="69"/>
      <c r="CO334" s="69"/>
      <c r="CP334" s="69"/>
      <c r="CQ334" s="69"/>
      <c r="CR334" s="69"/>
      <c r="CS334" s="69"/>
      <c r="CT334" s="69"/>
      <c r="IF334" s="69"/>
      <c r="IG334" s="69"/>
      <c r="IH334" s="69"/>
      <c r="II334" s="69"/>
    </row>
    <row r="335" spans="1:243" s="70" customFormat="1" ht="11.25" hidden="1" customHeight="1" thickBot="1">
      <c r="A335" s="93" t="s">
        <v>368</v>
      </c>
      <c r="B335" s="93" t="s">
        <v>427</v>
      </c>
      <c r="C335" s="93" t="s">
        <v>415</v>
      </c>
      <c r="D335" s="103"/>
      <c r="E335" s="104">
        <f t="shared" ref="E335:F335" si="238">E334+7</f>
        <v>43524</v>
      </c>
      <c r="F335" s="107">
        <f t="shared" si="238"/>
        <v>43526</v>
      </c>
      <c r="G335" s="94">
        <f t="shared" si="235"/>
        <v>43551</v>
      </c>
      <c r="H335" s="60"/>
      <c r="I335" s="30"/>
      <c r="J335" s="68"/>
      <c r="K335" s="68"/>
      <c r="L335" s="68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  <c r="AS335" s="69"/>
      <c r="AT335" s="69"/>
      <c r="AU335" s="69"/>
      <c r="AV335" s="69"/>
      <c r="AW335" s="69"/>
      <c r="AX335" s="69"/>
      <c r="AY335" s="69"/>
      <c r="AZ335" s="69"/>
      <c r="BA335" s="69"/>
      <c r="BB335" s="69"/>
      <c r="BC335" s="69"/>
      <c r="BD335" s="69"/>
      <c r="BE335" s="69"/>
      <c r="BF335" s="69"/>
      <c r="BG335" s="69"/>
      <c r="BH335" s="69"/>
      <c r="BI335" s="69"/>
      <c r="BJ335" s="69"/>
      <c r="BK335" s="69"/>
      <c r="BL335" s="69"/>
      <c r="BM335" s="69"/>
      <c r="BN335" s="69"/>
      <c r="BO335" s="69"/>
      <c r="BP335" s="69"/>
      <c r="BQ335" s="69"/>
      <c r="BR335" s="69"/>
      <c r="BS335" s="69"/>
      <c r="BT335" s="69"/>
      <c r="BU335" s="69"/>
      <c r="BV335" s="69"/>
      <c r="BW335" s="69"/>
      <c r="BX335" s="69"/>
      <c r="BY335" s="69"/>
      <c r="BZ335" s="69"/>
      <c r="CA335" s="69"/>
      <c r="CB335" s="69"/>
      <c r="CC335" s="69"/>
      <c r="CD335" s="69"/>
      <c r="CE335" s="69"/>
      <c r="CF335" s="69"/>
      <c r="CG335" s="69"/>
      <c r="CH335" s="69"/>
      <c r="CI335" s="69"/>
      <c r="CJ335" s="69"/>
      <c r="CK335" s="69"/>
      <c r="CL335" s="69"/>
      <c r="CM335" s="69"/>
      <c r="CN335" s="69"/>
      <c r="CO335" s="69"/>
      <c r="CP335" s="69"/>
      <c r="CQ335" s="69"/>
      <c r="CR335" s="69"/>
      <c r="CS335" s="69"/>
      <c r="CT335" s="69"/>
      <c r="IF335" s="69"/>
      <c r="IG335" s="69"/>
      <c r="IH335" s="69"/>
      <c r="II335" s="69"/>
    </row>
    <row r="336" spans="1:243" s="70" customFormat="1" ht="11.25" hidden="1" customHeight="1" thickBot="1">
      <c r="A336" s="93" t="s">
        <v>428</v>
      </c>
      <c r="B336" s="93" t="s">
        <v>429</v>
      </c>
      <c r="C336" s="92"/>
      <c r="D336" s="103"/>
      <c r="E336" s="117">
        <f t="shared" ref="E336:F336" si="239">E335+7</f>
        <v>43531</v>
      </c>
      <c r="F336" s="107">
        <f t="shared" si="239"/>
        <v>43533</v>
      </c>
      <c r="G336" s="94">
        <f t="shared" ref="G336:G339" si="240">F336+25</f>
        <v>43558</v>
      </c>
      <c r="H336" s="60"/>
      <c r="I336" s="30"/>
      <c r="J336" s="68"/>
      <c r="K336" s="68"/>
      <c r="L336" s="68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  <c r="AV336" s="69"/>
      <c r="AW336" s="69"/>
      <c r="AX336" s="69"/>
      <c r="AY336" s="69"/>
      <c r="AZ336" s="69"/>
      <c r="BA336" s="69"/>
      <c r="BB336" s="69"/>
      <c r="BC336" s="69"/>
      <c r="BD336" s="69"/>
      <c r="BE336" s="69"/>
      <c r="BF336" s="69"/>
      <c r="BG336" s="69"/>
      <c r="BH336" s="69"/>
      <c r="BI336" s="69"/>
      <c r="BJ336" s="69"/>
      <c r="BK336" s="69"/>
      <c r="BL336" s="69"/>
      <c r="BM336" s="69"/>
      <c r="BN336" s="69"/>
      <c r="BO336" s="69"/>
      <c r="BP336" s="69"/>
      <c r="BQ336" s="69"/>
      <c r="BR336" s="69"/>
      <c r="BS336" s="69"/>
      <c r="BT336" s="69"/>
      <c r="BU336" s="69"/>
      <c r="BV336" s="69"/>
      <c r="BW336" s="69"/>
      <c r="BX336" s="69"/>
      <c r="BY336" s="69"/>
      <c r="BZ336" s="69"/>
      <c r="CA336" s="69"/>
      <c r="CB336" s="69"/>
      <c r="CC336" s="69"/>
      <c r="CD336" s="69"/>
      <c r="CE336" s="69"/>
      <c r="CF336" s="69"/>
      <c r="CG336" s="69"/>
      <c r="CH336" s="69"/>
      <c r="CI336" s="69"/>
      <c r="CJ336" s="69"/>
      <c r="CK336" s="69"/>
      <c r="CL336" s="69"/>
      <c r="CM336" s="69"/>
      <c r="CN336" s="69"/>
      <c r="CO336" s="69"/>
      <c r="CP336" s="69"/>
      <c r="CQ336" s="69"/>
      <c r="CR336" s="69"/>
      <c r="CS336" s="69"/>
      <c r="CT336" s="69"/>
      <c r="IF336" s="69"/>
      <c r="IG336" s="69"/>
      <c r="IH336" s="69"/>
      <c r="II336" s="69"/>
    </row>
    <row r="337" spans="1:243" s="70" customFormat="1" ht="11.25" hidden="1" customHeight="1" thickBot="1">
      <c r="A337" s="92" t="s">
        <v>255</v>
      </c>
      <c r="B337" s="92" t="s">
        <v>423</v>
      </c>
      <c r="C337" s="92" t="s">
        <v>271</v>
      </c>
      <c r="D337" s="103"/>
      <c r="E337" s="117">
        <f t="shared" ref="E337:F337" si="241">E336+7</f>
        <v>43538</v>
      </c>
      <c r="F337" s="107">
        <f t="shared" si="241"/>
        <v>43540</v>
      </c>
      <c r="G337" s="94">
        <f t="shared" si="240"/>
        <v>43565</v>
      </c>
      <c r="H337" s="60"/>
      <c r="I337" s="30"/>
      <c r="J337" s="68"/>
      <c r="K337" s="68"/>
      <c r="L337" s="68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  <c r="AV337" s="69"/>
      <c r="AW337" s="69"/>
      <c r="AX337" s="69"/>
      <c r="AY337" s="69"/>
      <c r="AZ337" s="69"/>
      <c r="BA337" s="69"/>
      <c r="BB337" s="69"/>
      <c r="BC337" s="69"/>
      <c r="BD337" s="69"/>
      <c r="BE337" s="69"/>
      <c r="BF337" s="69"/>
      <c r="BG337" s="69"/>
      <c r="BH337" s="69"/>
      <c r="BI337" s="69"/>
      <c r="BJ337" s="69"/>
      <c r="BK337" s="69"/>
      <c r="BL337" s="69"/>
      <c r="BM337" s="69"/>
      <c r="BN337" s="69"/>
      <c r="BO337" s="69"/>
      <c r="BP337" s="69"/>
      <c r="BQ337" s="69"/>
      <c r="BR337" s="69"/>
      <c r="BS337" s="69"/>
      <c r="BT337" s="69"/>
      <c r="BU337" s="69"/>
      <c r="BV337" s="69"/>
      <c r="BW337" s="69"/>
      <c r="BX337" s="69"/>
      <c r="BY337" s="69"/>
      <c r="BZ337" s="69"/>
      <c r="CA337" s="69"/>
      <c r="CB337" s="69"/>
      <c r="CC337" s="69"/>
      <c r="CD337" s="69"/>
      <c r="CE337" s="69"/>
      <c r="CF337" s="69"/>
      <c r="CG337" s="69"/>
      <c r="CH337" s="69"/>
      <c r="CI337" s="69"/>
      <c r="CJ337" s="69"/>
      <c r="CK337" s="69"/>
      <c r="CL337" s="69"/>
      <c r="CM337" s="69"/>
      <c r="CN337" s="69"/>
      <c r="CO337" s="69"/>
      <c r="CP337" s="69"/>
      <c r="CQ337" s="69"/>
      <c r="CR337" s="69"/>
      <c r="CS337" s="69"/>
      <c r="CT337" s="69"/>
      <c r="IF337" s="69"/>
      <c r="IG337" s="69"/>
      <c r="IH337" s="69"/>
      <c r="II337" s="69"/>
    </row>
    <row r="338" spans="1:243" s="70" customFormat="1" ht="11.25" hidden="1" customHeight="1" thickBot="1">
      <c r="A338" s="93" t="s">
        <v>420</v>
      </c>
      <c r="B338" s="93" t="s">
        <v>424</v>
      </c>
      <c r="C338" s="93" t="s">
        <v>421</v>
      </c>
      <c r="D338" s="103"/>
      <c r="E338" s="117">
        <f t="shared" ref="E338:F338" si="242">E337+7</f>
        <v>43545</v>
      </c>
      <c r="F338" s="107">
        <f t="shared" si="242"/>
        <v>43547</v>
      </c>
      <c r="G338" s="94">
        <f t="shared" si="240"/>
        <v>43572</v>
      </c>
      <c r="H338" s="60"/>
      <c r="I338" s="30"/>
      <c r="J338" s="68"/>
      <c r="K338" s="68"/>
      <c r="L338" s="68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  <c r="AS338" s="69"/>
      <c r="AT338" s="69"/>
      <c r="AU338" s="69"/>
      <c r="AV338" s="69"/>
      <c r="AW338" s="69"/>
      <c r="AX338" s="69"/>
      <c r="AY338" s="69"/>
      <c r="AZ338" s="69"/>
      <c r="BA338" s="69"/>
      <c r="BB338" s="69"/>
      <c r="BC338" s="69"/>
      <c r="BD338" s="69"/>
      <c r="BE338" s="69"/>
      <c r="BF338" s="69"/>
      <c r="BG338" s="69"/>
      <c r="BH338" s="69"/>
      <c r="BI338" s="69"/>
      <c r="BJ338" s="69"/>
      <c r="BK338" s="69"/>
      <c r="BL338" s="69"/>
      <c r="BM338" s="69"/>
      <c r="BN338" s="69"/>
      <c r="BO338" s="69"/>
      <c r="BP338" s="69"/>
      <c r="BQ338" s="69"/>
      <c r="BR338" s="69"/>
      <c r="BS338" s="69"/>
      <c r="BT338" s="69"/>
      <c r="BU338" s="69"/>
      <c r="BV338" s="69"/>
      <c r="BW338" s="69"/>
      <c r="BX338" s="69"/>
      <c r="BY338" s="69"/>
      <c r="BZ338" s="69"/>
      <c r="CA338" s="69"/>
      <c r="CB338" s="69"/>
      <c r="CC338" s="69"/>
      <c r="CD338" s="69"/>
      <c r="CE338" s="69"/>
      <c r="CF338" s="69"/>
      <c r="CG338" s="69"/>
      <c r="CH338" s="69"/>
      <c r="CI338" s="69"/>
      <c r="CJ338" s="69"/>
      <c r="CK338" s="69"/>
      <c r="CL338" s="69"/>
      <c r="CM338" s="69"/>
      <c r="CN338" s="69"/>
      <c r="CO338" s="69"/>
      <c r="CP338" s="69"/>
      <c r="CQ338" s="69"/>
      <c r="CR338" s="69"/>
      <c r="CS338" s="69"/>
      <c r="CT338" s="69"/>
      <c r="IF338" s="69"/>
      <c r="IG338" s="69"/>
      <c r="IH338" s="69"/>
      <c r="II338" s="69"/>
    </row>
    <row r="339" spans="1:243" s="70" customFormat="1" ht="11.25" hidden="1" customHeight="1" thickBot="1">
      <c r="A339" s="93" t="s">
        <v>257</v>
      </c>
      <c r="B339" s="93" t="s">
        <v>425</v>
      </c>
      <c r="C339" s="93" t="s">
        <v>284</v>
      </c>
      <c r="D339" s="103"/>
      <c r="E339" s="117">
        <f t="shared" ref="E339:F339" si="243">E338+7</f>
        <v>43552</v>
      </c>
      <c r="F339" s="107">
        <f t="shared" si="243"/>
        <v>43554</v>
      </c>
      <c r="G339" s="94">
        <f t="shared" si="240"/>
        <v>43579</v>
      </c>
      <c r="H339" s="60"/>
      <c r="I339" s="30"/>
      <c r="J339" s="68"/>
      <c r="K339" s="68"/>
      <c r="L339" s="68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  <c r="AM339" s="69"/>
      <c r="AN339" s="69"/>
      <c r="AO339" s="69"/>
      <c r="AP339" s="69"/>
      <c r="AQ339" s="69"/>
      <c r="AR339" s="69"/>
      <c r="AS339" s="69"/>
      <c r="AT339" s="69"/>
      <c r="AU339" s="69"/>
      <c r="AV339" s="69"/>
      <c r="AW339" s="69"/>
      <c r="AX339" s="69"/>
      <c r="AY339" s="69"/>
      <c r="AZ339" s="69"/>
      <c r="BA339" s="69"/>
      <c r="BB339" s="69"/>
      <c r="BC339" s="69"/>
      <c r="BD339" s="69"/>
      <c r="BE339" s="69"/>
      <c r="BF339" s="69"/>
      <c r="BG339" s="69"/>
      <c r="BH339" s="69"/>
      <c r="BI339" s="69"/>
      <c r="BJ339" s="69"/>
      <c r="BK339" s="69"/>
      <c r="BL339" s="69"/>
      <c r="BM339" s="69"/>
      <c r="BN339" s="69"/>
      <c r="BO339" s="69"/>
      <c r="BP339" s="69"/>
      <c r="BQ339" s="69"/>
      <c r="BR339" s="69"/>
      <c r="BS339" s="69"/>
      <c r="BT339" s="69"/>
      <c r="BU339" s="69"/>
      <c r="BV339" s="69"/>
      <c r="BW339" s="69"/>
      <c r="BX339" s="69"/>
      <c r="BY339" s="69"/>
      <c r="BZ339" s="69"/>
      <c r="CA339" s="69"/>
      <c r="CB339" s="69"/>
      <c r="CC339" s="69"/>
      <c r="CD339" s="69"/>
      <c r="CE339" s="69"/>
      <c r="CF339" s="69"/>
      <c r="CG339" s="69"/>
      <c r="CH339" s="69"/>
      <c r="CI339" s="69"/>
      <c r="CJ339" s="69"/>
      <c r="CK339" s="69"/>
      <c r="CL339" s="69"/>
      <c r="CM339" s="69"/>
      <c r="CN339" s="69"/>
      <c r="CO339" s="69"/>
      <c r="CP339" s="69"/>
      <c r="CQ339" s="69"/>
      <c r="CR339" s="69"/>
      <c r="CS339" s="69"/>
      <c r="CT339" s="69"/>
      <c r="IF339" s="69"/>
      <c r="IG339" s="69"/>
      <c r="IH339" s="69"/>
      <c r="II339" s="69"/>
    </row>
    <row r="340" spans="1:243" s="70" customFormat="1" ht="11.25" hidden="1" customHeight="1" thickBot="1">
      <c r="A340" s="93" t="s">
        <v>449</v>
      </c>
      <c r="B340" s="93" t="s">
        <v>456</v>
      </c>
      <c r="C340" s="93" t="s">
        <v>451</v>
      </c>
      <c r="D340" s="103"/>
      <c r="E340" s="117">
        <f t="shared" ref="E340:F340" si="244">E339+7</f>
        <v>43559</v>
      </c>
      <c r="F340" s="107">
        <f t="shared" si="244"/>
        <v>43561</v>
      </c>
      <c r="G340" s="94">
        <f t="shared" ref="G340:G344" si="245">F340+25</f>
        <v>43586</v>
      </c>
      <c r="H340" s="60"/>
      <c r="I340" s="30"/>
      <c r="J340" s="68"/>
      <c r="K340" s="68"/>
      <c r="L340" s="68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  <c r="AM340" s="69"/>
      <c r="AN340" s="69"/>
      <c r="AO340" s="69"/>
      <c r="AP340" s="69"/>
      <c r="AQ340" s="69"/>
      <c r="AR340" s="69"/>
      <c r="AS340" s="69"/>
      <c r="AT340" s="69"/>
      <c r="AU340" s="69"/>
      <c r="AV340" s="69"/>
      <c r="AW340" s="69"/>
      <c r="AX340" s="69"/>
      <c r="AY340" s="69"/>
      <c r="AZ340" s="69"/>
      <c r="BA340" s="69"/>
      <c r="BB340" s="69"/>
      <c r="BC340" s="69"/>
      <c r="BD340" s="69"/>
      <c r="BE340" s="69"/>
      <c r="BF340" s="69"/>
      <c r="BG340" s="69"/>
      <c r="BH340" s="69"/>
      <c r="BI340" s="69"/>
      <c r="BJ340" s="69"/>
      <c r="BK340" s="69"/>
      <c r="BL340" s="69"/>
      <c r="BM340" s="69"/>
      <c r="BN340" s="69"/>
      <c r="BO340" s="69"/>
      <c r="BP340" s="69"/>
      <c r="BQ340" s="69"/>
      <c r="BR340" s="69"/>
      <c r="BS340" s="69"/>
      <c r="BT340" s="69"/>
      <c r="BU340" s="69"/>
      <c r="BV340" s="69"/>
      <c r="BW340" s="69"/>
      <c r="BX340" s="69"/>
      <c r="BY340" s="69"/>
      <c r="BZ340" s="69"/>
      <c r="CA340" s="69"/>
      <c r="CB340" s="69"/>
      <c r="CC340" s="69"/>
      <c r="CD340" s="69"/>
      <c r="CE340" s="69"/>
      <c r="CF340" s="69"/>
      <c r="CG340" s="69"/>
      <c r="CH340" s="69"/>
      <c r="CI340" s="69"/>
      <c r="CJ340" s="69"/>
      <c r="CK340" s="69"/>
      <c r="CL340" s="69"/>
      <c r="CM340" s="69"/>
      <c r="CN340" s="69"/>
      <c r="CO340" s="69"/>
      <c r="CP340" s="69"/>
      <c r="CQ340" s="69"/>
      <c r="CR340" s="69"/>
      <c r="CS340" s="69"/>
      <c r="CT340" s="69"/>
      <c r="IF340" s="69"/>
      <c r="IG340" s="69"/>
      <c r="IH340" s="69"/>
      <c r="II340" s="69"/>
    </row>
    <row r="341" spans="1:243" s="70" customFormat="1" ht="11.25" hidden="1" customHeight="1" thickBot="1">
      <c r="A341" s="93" t="s">
        <v>261</v>
      </c>
      <c r="B341" s="93" t="s">
        <v>260</v>
      </c>
      <c r="C341" s="93" t="s">
        <v>270</v>
      </c>
      <c r="D341" s="103"/>
      <c r="E341" s="117">
        <f t="shared" ref="E341:F341" si="246">E340+7</f>
        <v>43566</v>
      </c>
      <c r="F341" s="107">
        <f t="shared" si="246"/>
        <v>43568</v>
      </c>
      <c r="G341" s="94">
        <f t="shared" si="245"/>
        <v>43593</v>
      </c>
      <c r="H341" s="60"/>
      <c r="I341" s="30"/>
      <c r="J341" s="68"/>
      <c r="K341" s="68"/>
      <c r="L341" s="68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  <c r="AL341" s="69"/>
      <c r="AM341" s="69"/>
      <c r="AN341" s="69"/>
      <c r="AO341" s="69"/>
      <c r="AP341" s="69"/>
      <c r="AQ341" s="69"/>
      <c r="AR341" s="69"/>
      <c r="AS341" s="69"/>
      <c r="AT341" s="69"/>
      <c r="AU341" s="69"/>
      <c r="AV341" s="69"/>
      <c r="AW341" s="69"/>
      <c r="AX341" s="69"/>
      <c r="AY341" s="69"/>
      <c r="AZ341" s="69"/>
      <c r="BA341" s="69"/>
      <c r="BB341" s="69"/>
      <c r="BC341" s="69"/>
      <c r="BD341" s="69"/>
      <c r="BE341" s="69"/>
      <c r="BF341" s="69"/>
      <c r="BG341" s="69"/>
      <c r="BH341" s="69"/>
      <c r="BI341" s="69"/>
      <c r="BJ341" s="69"/>
      <c r="BK341" s="69"/>
      <c r="BL341" s="69"/>
      <c r="BM341" s="69"/>
      <c r="BN341" s="69"/>
      <c r="BO341" s="69"/>
      <c r="BP341" s="69"/>
      <c r="BQ341" s="69"/>
      <c r="BR341" s="69"/>
      <c r="BS341" s="69"/>
      <c r="BT341" s="69"/>
      <c r="BU341" s="69"/>
      <c r="BV341" s="69"/>
      <c r="BW341" s="69"/>
      <c r="BX341" s="69"/>
      <c r="BY341" s="69"/>
      <c r="BZ341" s="69"/>
      <c r="CA341" s="69"/>
      <c r="CB341" s="69"/>
      <c r="CC341" s="69"/>
      <c r="CD341" s="69"/>
      <c r="CE341" s="69"/>
      <c r="CF341" s="69"/>
      <c r="CG341" s="69"/>
      <c r="CH341" s="69"/>
      <c r="CI341" s="69"/>
      <c r="CJ341" s="69"/>
      <c r="CK341" s="69"/>
      <c r="CL341" s="69"/>
      <c r="CM341" s="69"/>
      <c r="CN341" s="69"/>
      <c r="CO341" s="69"/>
      <c r="CP341" s="69"/>
      <c r="CQ341" s="69"/>
      <c r="CR341" s="69"/>
      <c r="CS341" s="69"/>
      <c r="CT341" s="69"/>
      <c r="IF341" s="69"/>
      <c r="IG341" s="69"/>
      <c r="IH341" s="69"/>
      <c r="II341" s="69"/>
    </row>
    <row r="342" spans="1:243" s="70" customFormat="1" ht="11.25" hidden="1" customHeight="1" thickBot="1">
      <c r="A342" s="93" t="s">
        <v>368</v>
      </c>
      <c r="B342" s="93" t="s">
        <v>452</v>
      </c>
      <c r="C342" s="93" t="s">
        <v>365</v>
      </c>
      <c r="D342" s="103"/>
      <c r="E342" s="117">
        <f t="shared" ref="E342:F342" si="247">E341+7</f>
        <v>43573</v>
      </c>
      <c r="F342" s="107">
        <f t="shared" si="247"/>
        <v>43575</v>
      </c>
      <c r="G342" s="94">
        <f t="shared" si="245"/>
        <v>43600</v>
      </c>
      <c r="H342" s="60"/>
      <c r="I342" s="30"/>
      <c r="J342" s="68"/>
      <c r="K342" s="68"/>
      <c r="L342" s="68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69"/>
      <c r="AU342" s="69"/>
      <c r="AV342" s="69"/>
      <c r="AW342" s="69"/>
      <c r="AX342" s="69"/>
      <c r="AY342" s="69"/>
      <c r="AZ342" s="69"/>
      <c r="BA342" s="69"/>
      <c r="BB342" s="69"/>
      <c r="BC342" s="69"/>
      <c r="BD342" s="69"/>
      <c r="BE342" s="69"/>
      <c r="BF342" s="69"/>
      <c r="BG342" s="69"/>
      <c r="BH342" s="69"/>
      <c r="BI342" s="69"/>
      <c r="BJ342" s="69"/>
      <c r="BK342" s="69"/>
      <c r="BL342" s="69"/>
      <c r="BM342" s="69"/>
      <c r="BN342" s="69"/>
      <c r="BO342" s="69"/>
      <c r="BP342" s="69"/>
      <c r="BQ342" s="69"/>
      <c r="BR342" s="69"/>
      <c r="BS342" s="69"/>
      <c r="BT342" s="69"/>
      <c r="BU342" s="69"/>
      <c r="BV342" s="69"/>
      <c r="BW342" s="69"/>
      <c r="BX342" s="69"/>
      <c r="BY342" s="69"/>
      <c r="BZ342" s="69"/>
      <c r="CA342" s="69"/>
      <c r="CB342" s="69"/>
      <c r="CC342" s="69"/>
      <c r="CD342" s="69"/>
      <c r="CE342" s="69"/>
      <c r="CF342" s="69"/>
      <c r="CG342" s="69"/>
      <c r="CH342" s="69"/>
      <c r="CI342" s="69"/>
      <c r="CJ342" s="69"/>
      <c r="CK342" s="69"/>
      <c r="CL342" s="69"/>
      <c r="CM342" s="69"/>
      <c r="CN342" s="69"/>
      <c r="CO342" s="69"/>
      <c r="CP342" s="69"/>
      <c r="CQ342" s="69"/>
      <c r="CR342" s="69"/>
      <c r="CS342" s="69"/>
      <c r="CT342" s="69"/>
      <c r="IF342" s="69"/>
      <c r="IG342" s="69"/>
      <c r="IH342" s="69"/>
      <c r="II342" s="69"/>
    </row>
    <row r="343" spans="1:243" s="70" customFormat="1" ht="11.25" hidden="1" customHeight="1" thickBot="1">
      <c r="A343" s="93" t="s">
        <v>428</v>
      </c>
      <c r="B343" s="93" t="s">
        <v>454</v>
      </c>
      <c r="C343" s="92" t="s">
        <v>450</v>
      </c>
      <c r="D343" s="103"/>
      <c r="E343" s="117">
        <f t="shared" ref="E343:F343" si="248">E342+7</f>
        <v>43580</v>
      </c>
      <c r="F343" s="107">
        <f t="shared" si="248"/>
        <v>43582</v>
      </c>
      <c r="G343" s="94">
        <f t="shared" si="245"/>
        <v>43607</v>
      </c>
      <c r="H343" s="60"/>
      <c r="I343" s="30"/>
      <c r="J343" s="68"/>
      <c r="K343" s="68"/>
      <c r="L343" s="68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  <c r="AS343" s="69"/>
      <c r="AT343" s="69"/>
      <c r="AU343" s="69"/>
      <c r="AV343" s="69"/>
      <c r="AW343" s="69"/>
      <c r="AX343" s="69"/>
      <c r="AY343" s="69"/>
      <c r="AZ343" s="69"/>
      <c r="BA343" s="69"/>
      <c r="BB343" s="69"/>
      <c r="BC343" s="69"/>
      <c r="BD343" s="69"/>
      <c r="BE343" s="69"/>
      <c r="BF343" s="69"/>
      <c r="BG343" s="69"/>
      <c r="BH343" s="69"/>
      <c r="BI343" s="69"/>
      <c r="BJ343" s="69"/>
      <c r="BK343" s="69"/>
      <c r="BL343" s="69"/>
      <c r="BM343" s="69"/>
      <c r="BN343" s="69"/>
      <c r="BO343" s="69"/>
      <c r="BP343" s="69"/>
      <c r="BQ343" s="69"/>
      <c r="BR343" s="69"/>
      <c r="BS343" s="69"/>
      <c r="BT343" s="69"/>
      <c r="BU343" s="69"/>
      <c r="BV343" s="69"/>
      <c r="BW343" s="69"/>
      <c r="BX343" s="69"/>
      <c r="BY343" s="69"/>
      <c r="BZ343" s="69"/>
      <c r="CA343" s="69"/>
      <c r="CB343" s="69"/>
      <c r="CC343" s="69"/>
      <c r="CD343" s="69"/>
      <c r="CE343" s="69"/>
      <c r="CF343" s="69"/>
      <c r="CG343" s="69"/>
      <c r="CH343" s="69"/>
      <c r="CI343" s="69"/>
      <c r="CJ343" s="69"/>
      <c r="CK343" s="69"/>
      <c r="CL343" s="69"/>
      <c r="CM343" s="69"/>
      <c r="CN343" s="69"/>
      <c r="CO343" s="69"/>
      <c r="CP343" s="69"/>
      <c r="CQ343" s="69"/>
      <c r="CR343" s="69"/>
      <c r="CS343" s="69"/>
      <c r="CT343" s="69"/>
      <c r="IF343" s="69"/>
      <c r="IG343" s="69"/>
      <c r="IH343" s="69"/>
      <c r="II343" s="69"/>
    </row>
    <row r="344" spans="1:243" s="70" customFormat="1" ht="12.75" hidden="1" customHeight="1" thickBot="1">
      <c r="A344" s="92" t="s">
        <v>255</v>
      </c>
      <c r="B344" s="92" t="s">
        <v>455</v>
      </c>
      <c r="C344" s="92" t="s">
        <v>271</v>
      </c>
      <c r="D344" s="103"/>
      <c r="E344" s="117">
        <f t="shared" ref="E344:F344" si="249">E343+7</f>
        <v>43587</v>
      </c>
      <c r="F344" s="107">
        <f t="shared" si="249"/>
        <v>43589</v>
      </c>
      <c r="G344" s="94">
        <f t="shared" si="245"/>
        <v>43614</v>
      </c>
      <c r="H344" s="60"/>
      <c r="I344" s="30"/>
      <c r="J344" s="68"/>
      <c r="K344" s="68"/>
      <c r="L344" s="68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69"/>
      <c r="AU344" s="69"/>
      <c r="AV344" s="69"/>
      <c r="AW344" s="69"/>
      <c r="AX344" s="69"/>
      <c r="AY344" s="69"/>
      <c r="AZ344" s="69"/>
      <c r="BA344" s="69"/>
      <c r="BB344" s="69"/>
      <c r="BC344" s="69"/>
      <c r="BD344" s="69"/>
      <c r="BE344" s="69"/>
      <c r="BF344" s="69"/>
      <c r="BG344" s="69"/>
      <c r="BH344" s="69"/>
      <c r="BI344" s="69"/>
      <c r="BJ344" s="69"/>
      <c r="BK344" s="69"/>
      <c r="BL344" s="69"/>
      <c r="BM344" s="69"/>
      <c r="BN344" s="69"/>
      <c r="BO344" s="69"/>
      <c r="BP344" s="69"/>
      <c r="BQ344" s="69"/>
      <c r="BR344" s="69"/>
      <c r="BS344" s="69"/>
      <c r="BT344" s="69"/>
      <c r="BU344" s="69"/>
      <c r="BV344" s="69"/>
      <c r="BW344" s="69"/>
      <c r="BX344" s="69"/>
      <c r="BY344" s="69"/>
      <c r="BZ344" s="69"/>
      <c r="CA344" s="69"/>
      <c r="CB344" s="69"/>
      <c r="CC344" s="69"/>
      <c r="CD344" s="69"/>
      <c r="CE344" s="69"/>
      <c r="CF344" s="69"/>
      <c r="CG344" s="69"/>
      <c r="CH344" s="69"/>
      <c r="CI344" s="69"/>
      <c r="CJ344" s="69"/>
      <c r="CK344" s="69"/>
      <c r="CL344" s="69"/>
      <c r="CM344" s="69"/>
      <c r="CN344" s="69"/>
      <c r="CO344" s="69"/>
      <c r="CP344" s="69"/>
      <c r="CQ344" s="69"/>
      <c r="CR344" s="69"/>
      <c r="CS344" s="69"/>
      <c r="CT344" s="69"/>
      <c r="IF344" s="69"/>
      <c r="IG344" s="69"/>
      <c r="IH344" s="69"/>
      <c r="II344" s="69"/>
    </row>
    <row r="345" spans="1:243" s="70" customFormat="1" ht="11.25" hidden="1" customHeight="1" thickBot="1">
      <c r="A345" s="93" t="s">
        <v>390</v>
      </c>
      <c r="B345" s="93" t="s">
        <v>472</v>
      </c>
      <c r="C345" s="93" t="s">
        <v>283</v>
      </c>
      <c r="D345" s="103"/>
      <c r="E345" s="117">
        <f t="shared" ref="E345:F345" si="250">E344+7</f>
        <v>43594</v>
      </c>
      <c r="F345" s="107">
        <f t="shared" si="250"/>
        <v>43596</v>
      </c>
      <c r="G345" s="94">
        <f t="shared" ref="G345:G348" si="251">F345+25</f>
        <v>43621</v>
      </c>
      <c r="H345" s="60"/>
      <c r="I345" s="30"/>
      <c r="J345" s="68"/>
      <c r="K345" s="68"/>
      <c r="L345" s="68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  <c r="AV345" s="69"/>
      <c r="AW345" s="69"/>
      <c r="AX345" s="69"/>
      <c r="AY345" s="69"/>
      <c r="AZ345" s="69"/>
      <c r="BA345" s="69"/>
      <c r="BB345" s="69"/>
      <c r="BC345" s="69"/>
      <c r="BD345" s="69"/>
      <c r="BE345" s="69"/>
      <c r="BF345" s="69"/>
      <c r="BG345" s="69"/>
      <c r="BH345" s="69"/>
      <c r="BI345" s="69"/>
      <c r="BJ345" s="69"/>
      <c r="BK345" s="69"/>
      <c r="BL345" s="69"/>
      <c r="BM345" s="69"/>
      <c r="BN345" s="69"/>
      <c r="BO345" s="69"/>
      <c r="BP345" s="69"/>
      <c r="BQ345" s="69"/>
      <c r="BR345" s="69"/>
      <c r="BS345" s="69"/>
      <c r="BT345" s="69"/>
      <c r="BU345" s="69"/>
      <c r="BV345" s="69"/>
      <c r="BW345" s="69"/>
      <c r="BX345" s="69"/>
      <c r="BY345" s="69"/>
      <c r="BZ345" s="69"/>
      <c r="CA345" s="69"/>
      <c r="CB345" s="69"/>
      <c r="CC345" s="69"/>
      <c r="CD345" s="69"/>
      <c r="CE345" s="69"/>
      <c r="CF345" s="69"/>
      <c r="CG345" s="69"/>
      <c r="CH345" s="69"/>
      <c r="CI345" s="69"/>
      <c r="CJ345" s="69"/>
      <c r="CK345" s="69"/>
      <c r="CL345" s="69"/>
      <c r="CM345" s="69"/>
      <c r="CN345" s="69"/>
      <c r="CO345" s="69"/>
      <c r="CP345" s="69"/>
      <c r="CQ345" s="69"/>
      <c r="CR345" s="69"/>
      <c r="CS345" s="69"/>
      <c r="CT345" s="69"/>
      <c r="IF345" s="69"/>
      <c r="IG345" s="69"/>
      <c r="IH345" s="69"/>
      <c r="II345" s="69"/>
    </row>
    <row r="346" spans="1:243" s="70" customFormat="1" ht="11.25" hidden="1" customHeight="1" thickBot="1">
      <c r="A346" s="93" t="s">
        <v>257</v>
      </c>
      <c r="B346" s="93" t="s">
        <v>473</v>
      </c>
      <c r="C346" s="93" t="s">
        <v>284</v>
      </c>
      <c r="D346" s="103"/>
      <c r="E346" s="117">
        <f t="shared" ref="E346:F346" si="252">E345+7</f>
        <v>43601</v>
      </c>
      <c r="F346" s="107">
        <f t="shared" si="252"/>
        <v>43603</v>
      </c>
      <c r="G346" s="94">
        <f t="shared" si="251"/>
        <v>43628</v>
      </c>
      <c r="H346" s="60"/>
      <c r="I346" s="30"/>
      <c r="J346" s="68"/>
      <c r="K346" s="68"/>
      <c r="L346" s="68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/>
      <c r="AR346" s="69"/>
      <c r="AS346" s="69"/>
      <c r="AT346" s="69"/>
      <c r="AU346" s="69"/>
      <c r="AV346" s="69"/>
      <c r="AW346" s="69"/>
      <c r="AX346" s="69"/>
      <c r="AY346" s="69"/>
      <c r="AZ346" s="69"/>
      <c r="BA346" s="69"/>
      <c r="BB346" s="69"/>
      <c r="BC346" s="69"/>
      <c r="BD346" s="69"/>
      <c r="BE346" s="69"/>
      <c r="BF346" s="69"/>
      <c r="BG346" s="69"/>
      <c r="BH346" s="69"/>
      <c r="BI346" s="69"/>
      <c r="BJ346" s="69"/>
      <c r="BK346" s="69"/>
      <c r="BL346" s="69"/>
      <c r="BM346" s="69"/>
      <c r="BN346" s="69"/>
      <c r="BO346" s="69"/>
      <c r="BP346" s="69"/>
      <c r="BQ346" s="69"/>
      <c r="BR346" s="69"/>
      <c r="BS346" s="69"/>
      <c r="BT346" s="69"/>
      <c r="BU346" s="69"/>
      <c r="BV346" s="69"/>
      <c r="BW346" s="69"/>
      <c r="BX346" s="69"/>
      <c r="BY346" s="69"/>
      <c r="BZ346" s="69"/>
      <c r="CA346" s="69"/>
      <c r="CB346" s="69"/>
      <c r="CC346" s="69"/>
      <c r="CD346" s="69"/>
      <c r="CE346" s="69"/>
      <c r="CF346" s="69"/>
      <c r="CG346" s="69"/>
      <c r="CH346" s="69"/>
      <c r="CI346" s="69"/>
      <c r="CJ346" s="69"/>
      <c r="CK346" s="69"/>
      <c r="CL346" s="69"/>
      <c r="CM346" s="69"/>
      <c r="CN346" s="69"/>
      <c r="CO346" s="69"/>
      <c r="CP346" s="69"/>
      <c r="CQ346" s="69"/>
      <c r="CR346" s="69"/>
      <c r="CS346" s="69"/>
      <c r="CT346" s="69"/>
      <c r="IF346" s="69"/>
      <c r="IG346" s="69"/>
      <c r="IH346" s="69"/>
      <c r="II346" s="69"/>
    </row>
    <row r="347" spans="1:243" s="70" customFormat="1" ht="11.25" hidden="1" customHeight="1" thickBot="1">
      <c r="A347" s="93" t="s">
        <v>449</v>
      </c>
      <c r="B347" s="93" t="s">
        <v>474</v>
      </c>
      <c r="C347" s="93" t="s">
        <v>451</v>
      </c>
      <c r="D347" s="103"/>
      <c r="E347" s="117">
        <f t="shared" ref="E347:F347" si="253">E346+7</f>
        <v>43608</v>
      </c>
      <c r="F347" s="107">
        <f t="shared" si="253"/>
        <v>43610</v>
      </c>
      <c r="G347" s="94">
        <f t="shared" si="251"/>
        <v>43635</v>
      </c>
      <c r="H347" s="60"/>
      <c r="I347" s="30"/>
      <c r="J347" s="68"/>
      <c r="K347" s="68"/>
      <c r="L347" s="68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/>
      <c r="AU347" s="69"/>
      <c r="AV347" s="69"/>
      <c r="AW347" s="69"/>
      <c r="AX347" s="69"/>
      <c r="AY347" s="69"/>
      <c r="AZ347" s="69"/>
      <c r="BA347" s="69"/>
      <c r="BB347" s="69"/>
      <c r="BC347" s="69"/>
      <c r="BD347" s="69"/>
      <c r="BE347" s="69"/>
      <c r="BF347" s="69"/>
      <c r="BG347" s="69"/>
      <c r="BH347" s="69"/>
      <c r="BI347" s="69"/>
      <c r="BJ347" s="69"/>
      <c r="BK347" s="69"/>
      <c r="BL347" s="69"/>
      <c r="BM347" s="69"/>
      <c r="BN347" s="69"/>
      <c r="BO347" s="69"/>
      <c r="BP347" s="69"/>
      <c r="BQ347" s="69"/>
      <c r="BR347" s="69"/>
      <c r="BS347" s="69"/>
      <c r="BT347" s="69"/>
      <c r="BU347" s="69"/>
      <c r="BV347" s="69"/>
      <c r="BW347" s="69"/>
      <c r="BX347" s="69"/>
      <c r="BY347" s="69"/>
      <c r="BZ347" s="69"/>
      <c r="CA347" s="69"/>
      <c r="CB347" s="69"/>
      <c r="CC347" s="69"/>
      <c r="CD347" s="69"/>
      <c r="CE347" s="69"/>
      <c r="CF347" s="69"/>
      <c r="CG347" s="69"/>
      <c r="CH347" s="69"/>
      <c r="CI347" s="69"/>
      <c r="CJ347" s="69"/>
      <c r="CK347" s="69"/>
      <c r="CL347" s="69"/>
      <c r="CM347" s="69"/>
      <c r="CN347" s="69"/>
      <c r="CO347" s="69"/>
      <c r="CP347" s="69"/>
      <c r="CQ347" s="69"/>
      <c r="CR347" s="69"/>
      <c r="CS347" s="69"/>
      <c r="CT347" s="69"/>
      <c r="IF347" s="69"/>
      <c r="IG347" s="69"/>
      <c r="IH347" s="69"/>
      <c r="II347" s="69"/>
    </row>
    <row r="348" spans="1:243" s="70" customFormat="1" ht="11.25" hidden="1" customHeight="1" thickBot="1">
      <c r="A348" s="93" t="s">
        <v>261</v>
      </c>
      <c r="B348" s="93" t="s">
        <v>367</v>
      </c>
      <c r="C348" s="93" t="s">
        <v>270</v>
      </c>
      <c r="D348" s="103"/>
      <c r="E348" s="117">
        <f t="shared" ref="E348:F348" si="254">E347+7</f>
        <v>43615</v>
      </c>
      <c r="F348" s="107">
        <f t="shared" si="254"/>
        <v>43617</v>
      </c>
      <c r="G348" s="94">
        <f t="shared" si="251"/>
        <v>43642</v>
      </c>
      <c r="H348" s="60"/>
      <c r="I348" s="30"/>
      <c r="J348" s="68"/>
      <c r="K348" s="68"/>
      <c r="L348" s="68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  <c r="AV348" s="69"/>
      <c r="AW348" s="69"/>
      <c r="AX348" s="69"/>
      <c r="AY348" s="69"/>
      <c r="AZ348" s="69"/>
      <c r="BA348" s="69"/>
      <c r="BB348" s="69"/>
      <c r="BC348" s="69"/>
      <c r="BD348" s="69"/>
      <c r="BE348" s="69"/>
      <c r="BF348" s="69"/>
      <c r="BG348" s="69"/>
      <c r="BH348" s="69"/>
      <c r="BI348" s="69"/>
      <c r="BJ348" s="69"/>
      <c r="BK348" s="69"/>
      <c r="BL348" s="69"/>
      <c r="BM348" s="69"/>
      <c r="BN348" s="69"/>
      <c r="BO348" s="69"/>
      <c r="BP348" s="69"/>
      <c r="BQ348" s="69"/>
      <c r="BR348" s="69"/>
      <c r="BS348" s="69"/>
      <c r="BT348" s="69"/>
      <c r="BU348" s="69"/>
      <c r="BV348" s="69"/>
      <c r="BW348" s="69"/>
      <c r="BX348" s="69"/>
      <c r="BY348" s="69"/>
      <c r="BZ348" s="69"/>
      <c r="CA348" s="69"/>
      <c r="CB348" s="69"/>
      <c r="CC348" s="69"/>
      <c r="CD348" s="69"/>
      <c r="CE348" s="69"/>
      <c r="CF348" s="69"/>
      <c r="CG348" s="69"/>
      <c r="CH348" s="69"/>
      <c r="CI348" s="69"/>
      <c r="CJ348" s="69"/>
      <c r="CK348" s="69"/>
      <c r="CL348" s="69"/>
      <c r="CM348" s="69"/>
      <c r="CN348" s="69"/>
      <c r="CO348" s="69"/>
      <c r="CP348" s="69"/>
      <c r="CQ348" s="69"/>
      <c r="CR348" s="69"/>
      <c r="CS348" s="69"/>
      <c r="CT348" s="69"/>
      <c r="IF348" s="69"/>
      <c r="IG348" s="69"/>
      <c r="IH348" s="69"/>
      <c r="II348" s="69"/>
    </row>
    <row r="349" spans="1:243" s="70" customFormat="1" ht="11.25" hidden="1" customHeight="1" thickBot="1">
      <c r="A349" s="93" t="s">
        <v>368</v>
      </c>
      <c r="B349" s="93" t="s">
        <v>495</v>
      </c>
      <c r="C349" s="93" t="s">
        <v>365</v>
      </c>
      <c r="D349" s="103"/>
      <c r="E349" s="117">
        <f t="shared" ref="E349:F349" si="255">E348+7</f>
        <v>43622</v>
      </c>
      <c r="F349" s="107">
        <f t="shared" si="255"/>
        <v>43624</v>
      </c>
      <c r="G349" s="94">
        <f t="shared" ref="G349:G352" si="256">F349+25</f>
        <v>43649</v>
      </c>
      <c r="H349" s="60"/>
      <c r="I349" s="30"/>
      <c r="J349" s="68"/>
      <c r="K349" s="68"/>
      <c r="L349" s="68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  <c r="AS349" s="69"/>
      <c r="AT349" s="69"/>
      <c r="AU349" s="69"/>
      <c r="AV349" s="69"/>
      <c r="AW349" s="69"/>
      <c r="AX349" s="69"/>
      <c r="AY349" s="69"/>
      <c r="AZ349" s="69"/>
      <c r="BA349" s="69"/>
      <c r="BB349" s="69"/>
      <c r="BC349" s="69"/>
      <c r="BD349" s="69"/>
      <c r="BE349" s="69"/>
      <c r="BF349" s="69"/>
      <c r="BG349" s="69"/>
      <c r="BH349" s="69"/>
      <c r="BI349" s="69"/>
      <c r="BJ349" s="69"/>
      <c r="BK349" s="69"/>
      <c r="BL349" s="69"/>
      <c r="BM349" s="69"/>
      <c r="BN349" s="69"/>
      <c r="BO349" s="69"/>
      <c r="BP349" s="69"/>
      <c r="BQ349" s="69"/>
      <c r="BR349" s="69"/>
      <c r="BS349" s="69"/>
      <c r="BT349" s="69"/>
      <c r="BU349" s="69"/>
      <c r="BV349" s="69"/>
      <c r="BW349" s="69"/>
      <c r="BX349" s="69"/>
      <c r="BY349" s="69"/>
      <c r="BZ349" s="69"/>
      <c r="CA349" s="69"/>
      <c r="CB349" s="69"/>
      <c r="CC349" s="69"/>
      <c r="CD349" s="69"/>
      <c r="CE349" s="69"/>
      <c r="CF349" s="69"/>
      <c r="CG349" s="69"/>
      <c r="CH349" s="69"/>
      <c r="CI349" s="69"/>
      <c r="CJ349" s="69"/>
      <c r="CK349" s="69"/>
      <c r="CL349" s="69"/>
      <c r="CM349" s="69"/>
      <c r="CN349" s="69"/>
      <c r="CO349" s="69"/>
      <c r="CP349" s="69"/>
      <c r="CQ349" s="69"/>
      <c r="CR349" s="69"/>
      <c r="CS349" s="69"/>
      <c r="CT349" s="69"/>
      <c r="IF349" s="69"/>
      <c r="IG349" s="69"/>
      <c r="IH349" s="69"/>
      <c r="II349" s="69"/>
    </row>
    <row r="350" spans="1:243" s="70" customFormat="1" ht="11.25" hidden="1" customHeight="1" thickBot="1">
      <c r="A350" s="93" t="s">
        <v>428</v>
      </c>
      <c r="B350" s="93" t="s">
        <v>496</v>
      </c>
      <c r="C350" s="92" t="s">
        <v>450</v>
      </c>
      <c r="D350" s="103"/>
      <c r="E350" s="117">
        <f t="shared" ref="E350:F350" si="257">E349+7</f>
        <v>43629</v>
      </c>
      <c r="F350" s="107">
        <f t="shared" si="257"/>
        <v>43631</v>
      </c>
      <c r="G350" s="94">
        <f t="shared" si="256"/>
        <v>43656</v>
      </c>
      <c r="H350" s="60"/>
      <c r="I350" s="30"/>
      <c r="J350" s="68"/>
      <c r="K350" s="68"/>
      <c r="L350" s="68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  <c r="AV350" s="69"/>
      <c r="AW350" s="69"/>
      <c r="AX350" s="69"/>
      <c r="AY350" s="69"/>
      <c r="AZ350" s="69"/>
      <c r="BA350" s="69"/>
      <c r="BB350" s="69"/>
      <c r="BC350" s="69"/>
      <c r="BD350" s="69"/>
      <c r="BE350" s="69"/>
      <c r="BF350" s="69"/>
      <c r="BG350" s="69"/>
      <c r="BH350" s="69"/>
      <c r="BI350" s="69"/>
      <c r="BJ350" s="69"/>
      <c r="BK350" s="69"/>
      <c r="BL350" s="69"/>
      <c r="BM350" s="69"/>
      <c r="BN350" s="69"/>
      <c r="BO350" s="69"/>
      <c r="BP350" s="69"/>
      <c r="BQ350" s="69"/>
      <c r="BR350" s="69"/>
      <c r="BS350" s="69"/>
      <c r="BT350" s="69"/>
      <c r="BU350" s="69"/>
      <c r="BV350" s="69"/>
      <c r="BW350" s="69"/>
      <c r="BX350" s="69"/>
      <c r="BY350" s="69"/>
      <c r="BZ350" s="69"/>
      <c r="CA350" s="69"/>
      <c r="CB350" s="69"/>
      <c r="CC350" s="69"/>
      <c r="CD350" s="69"/>
      <c r="CE350" s="69"/>
      <c r="CF350" s="69"/>
      <c r="CG350" s="69"/>
      <c r="CH350" s="69"/>
      <c r="CI350" s="69"/>
      <c r="CJ350" s="69"/>
      <c r="CK350" s="69"/>
      <c r="CL350" s="69"/>
      <c r="CM350" s="69"/>
      <c r="CN350" s="69"/>
      <c r="CO350" s="69"/>
      <c r="CP350" s="69"/>
      <c r="CQ350" s="69"/>
      <c r="CR350" s="69"/>
      <c r="CS350" s="69"/>
      <c r="CT350" s="69"/>
      <c r="IF350" s="69"/>
      <c r="IG350" s="69"/>
      <c r="IH350" s="69"/>
      <c r="II350" s="69"/>
    </row>
    <row r="351" spans="1:243" s="70" customFormat="1" ht="11.25" hidden="1" customHeight="1" thickBot="1">
      <c r="A351" s="92" t="s">
        <v>255</v>
      </c>
      <c r="B351" s="92" t="s">
        <v>497</v>
      </c>
      <c r="C351" s="92" t="s">
        <v>271</v>
      </c>
      <c r="D351" s="103"/>
      <c r="E351" s="117">
        <f t="shared" ref="E351:F351" si="258">E350+7</f>
        <v>43636</v>
      </c>
      <c r="F351" s="107">
        <f t="shared" si="258"/>
        <v>43638</v>
      </c>
      <c r="G351" s="94">
        <f t="shared" si="256"/>
        <v>43663</v>
      </c>
      <c r="H351" s="60"/>
      <c r="I351" s="30"/>
      <c r="J351" s="68"/>
      <c r="K351" s="68"/>
      <c r="L351" s="68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69"/>
      <c r="AN351" s="69"/>
      <c r="AO351" s="69"/>
      <c r="AP351" s="69"/>
      <c r="AQ351" s="69"/>
      <c r="AR351" s="69"/>
      <c r="AS351" s="69"/>
      <c r="AT351" s="69"/>
      <c r="AU351" s="69"/>
      <c r="AV351" s="69"/>
      <c r="AW351" s="69"/>
      <c r="AX351" s="69"/>
      <c r="AY351" s="69"/>
      <c r="AZ351" s="69"/>
      <c r="BA351" s="69"/>
      <c r="BB351" s="69"/>
      <c r="BC351" s="69"/>
      <c r="BD351" s="69"/>
      <c r="BE351" s="69"/>
      <c r="BF351" s="69"/>
      <c r="BG351" s="69"/>
      <c r="BH351" s="69"/>
      <c r="BI351" s="69"/>
      <c r="BJ351" s="69"/>
      <c r="BK351" s="69"/>
      <c r="BL351" s="69"/>
      <c r="BM351" s="69"/>
      <c r="BN351" s="69"/>
      <c r="BO351" s="69"/>
      <c r="BP351" s="69"/>
      <c r="BQ351" s="69"/>
      <c r="BR351" s="69"/>
      <c r="BS351" s="69"/>
      <c r="BT351" s="69"/>
      <c r="BU351" s="69"/>
      <c r="BV351" s="69"/>
      <c r="BW351" s="69"/>
      <c r="BX351" s="69"/>
      <c r="BY351" s="69"/>
      <c r="BZ351" s="69"/>
      <c r="CA351" s="69"/>
      <c r="CB351" s="69"/>
      <c r="CC351" s="69"/>
      <c r="CD351" s="69"/>
      <c r="CE351" s="69"/>
      <c r="CF351" s="69"/>
      <c r="CG351" s="69"/>
      <c r="CH351" s="69"/>
      <c r="CI351" s="69"/>
      <c r="CJ351" s="69"/>
      <c r="CK351" s="69"/>
      <c r="CL351" s="69"/>
      <c r="CM351" s="69"/>
      <c r="CN351" s="69"/>
      <c r="CO351" s="69"/>
      <c r="CP351" s="69"/>
      <c r="CQ351" s="69"/>
      <c r="CR351" s="69"/>
      <c r="CS351" s="69"/>
      <c r="CT351" s="69"/>
      <c r="IF351" s="69"/>
      <c r="IG351" s="69"/>
      <c r="IH351" s="69"/>
      <c r="II351" s="69"/>
    </row>
    <row r="352" spans="1:243" s="70" customFormat="1" ht="11.25" hidden="1" customHeight="1" thickBot="1">
      <c r="A352" s="93" t="s">
        <v>390</v>
      </c>
      <c r="B352" s="93" t="s">
        <v>498</v>
      </c>
      <c r="C352" s="93" t="s">
        <v>283</v>
      </c>
      <c r="D352" s="103"/>
      <c r="E352" s="117">
        <f t="shared" ref="E352:F352" si="259">E351+7</f>
        <v>43643</v>
      </c>
      <c r="F352" s="107">
        <f t="shared" si="259"/>
        <v>43645</v>
      </c>
      <c r="G352" s="94">
        <f t="shared" si="256"/>
        <v>43670</v>
      </c>
      <c r="H352" s="60"/>
      <c r="I352" s="30"/>
      <c r="J352" s="68"/>
      <c r="K352" s="68"/>
      <c r="L352" s="68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69"/>
      <c r="AU352" s="69"/>
      <c r="AV352" s="69"/>
      <c r="AW352" s="69"/>
      <c r="AX352" s="69"/>
      <c r="AY352" s="69"/>
      <c r="AZ352" s="69"/>
      <c r="BA352" s="69"/>
      <c r="BB352" s="69"/>
      <c r="BC352" s="69"/>
      <c r="BD352" s="69"/>
      <c r="BE352" s="69"/>
      <c r="BF352" s="69"/>
      <c r="BG352" s="69"/>
      <c r="BH352" s="69"/>
      <c r="BI352" s="69"/>
      <c r="BJ352" s="69"/>
      <c r="BK352" s="69"/>
      <c r="BL352" s="69"/>
      <c r="BM352" s="69"/>
      <c r="BN352" s="69"/>
      <c r="BO352" s="69"/>
      <c r="BP352" s="69"/>
      <c r="BQ352" s="69"/>
      <c r="BR352" s="69"/>
      <c r="BS352" s="69"/>
      <c r="BT352" s="69"/>
      <c r="BU352" s="69"/>
      <c r="BV352" s="69"/>
      <c r="BW352" s="69"/>
      <c r="BX352" s="69"/>
      <c r="BY352" s="69"/>
      <c r="BZ352" s="69"/>
      <c r="CA352" s="69"/>
      <c r="CB352" s="69"/>
      <c r="CC352" s="69"/>
      <c r="CD352" s="69"/>
      <c r="CE352" s="69"/>
      <c r="CF352" s="69"/>
      <c r="CG352" s="69"/>
      <c r="CH352" s="69"/>
      <c r="CI352" s="69"/>
      <c r="CJ352" s="69"/>
      <c r="CK352" s="69"/>
      <c r="CL352" s="69"/>
      <c r="CM352" s="69"/>
      <c r="CN352" s="69"/>
      <c r="CO352" s="69"/>
      <c r="CP352" s="69"/>
      <c r="CQ352" s="69"/>
      <c r="CR352" s="69"/>
      <c r="CS352" s="69"/>
      <c r="CT352" s="69"/>
      <c r="IF352" s="69"/>
      <c r="IG352" s="69"/>
      <c r="IH352" s="69"/>
      <c r="II352" s="69"/>
    </row>
    <row r="353" spans="1:246" s="70" customFormat="1" ht="11.25" hidden="1" customHeight="1" thickBot="1">
      <c r="A353" s="93" t="s">
        <v>257</v>
      </c>
      <c r="B353" s="93" t="s">
        <v>505</v>
      </c>
      <c r="C353" s="93" t="s">
        <v>284</v>
      </c>
      <c r="D353" s="103"/>
      <c r="E353" s="117">
        <f t="shared" ref="E353:F353" si="260">E352+7</f>
        <v>43650</v>
      </c>
      <c r="F353" s="107">
        <f t="shared" si="260"/>
        <v>43652</v>
      </c>
      <c r="G353" s="94">
        <f t="shared" ref="G353:G356" si="261">F353+25</f>
        <v>43677</v>
      </c>
      <c r="H353" s="60"/>
      <c r="I353" s="30"/>
      <c r="J353" s="68"/>
      <c r="K353" s="68"/>
      <c r="L353" s="68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/>
      <c r="AT353" s="69"/>
      <c r="AU353" s="69"/>
      <c r="AV353" s="69"/>
      <c r="AW353" s="69"/>
      <c r="AX353" s="69"/>
      <c r="AY353" s="69"/>
      <c r="AZ353" s="69"/>
      <c r="BA353" s="69"/>
      <c r="BB353" s="69"/>
      <c r="BC353" s="69"/>
      <c r="BD353" s="69"/>
      <c r="BE353" s="69"/>
      <c r="BF353" s="69"/>
      <c r="BG353" s="69"/>
      <c r="BH353" s="69"/>
      <c r="BI353" s="69"/>
      <c r="BJ353" s="69"/>
      <c r="BK353" s="69"/>
      <c r="BL353" s="69"/>
      <c r="BM353" s="69"/>
      <c r="BN353" s="69"/>
      <c r="BO353" s="69"/>
      <c r="BP353" s="69"/>
      <c r="BQ353" s="69"/>
      <c r="BR353" s="69"/>
      <c r="BS353" s="69"/>
      <c r="BT353" s="69"/>
      <c r="BU353" s="69"/>
      <c r="BV353" s="69"/>
      <c r="BW353" s="69"/>
      <c r="BX353" s="69"/>
      <c r="BY353" s="69"/>
      <c r="BZ353" s="69"/>
      <c r="CA353" s="69"/>
      <c r="CB353" s="69"/>
      <c r="CC353" s="69"/>
      <c r="CD353" s="69"/>
      <c r="CE353" s="69"/>
      <c r="CF353" s="69"/>
      <c r="CG353" s="69"/>
      <c r="CH353" s="69"/>
      <c r="CI353" s="69"/>
      <c r="CJ353" s="69"/>
      <c r="CK353" s="69"/>
      <c r="CL353" s="69"/>
      <c r="CM353" s="69"/>
      <c r="CN353" s="69"/>
      <c r="CO353" s="69"/>
      <c r="CP353" s="69"/>
      <c r="CQ353" s="69"/>
      <c r="CR353" s="69"/>
      <c r="CS353" s="69"/>
      <c r="CT353" s="69"/>
      <c r="IF353" s="69"/>
      <c r="IG353" s="69"/>
      <c r="IH353" s="69"/>
      <c r="II353" s="69"/>
    </row>
    <row r="354" spans="1:246" s="70" customFormat="1" ht="11.25" hidden="1" customHeight="1" thickBot="1">
      <c r="A354" s="93" t="s">
        <v>449</v>
      </c>
      <c r="B354" s="93" t="s">
        <v>506</v>
      </c>
      <c r="C354" s="93" t="s">
        <v>451</v>
      </c>
      <c r="D354" s="103"/>
      <c r="E354" s="117">
        <f t="shared" ref="E354:F354" si="262">E353+7</f>
        <v>43657</v>
      </c>
      <c r="F354" s="107">
        <f t="shared" si="262"/>
        <v>43659</v>
      </c>
      <c r="G354" s="94">
        <f t="shared" si="261"/>
        <v>43684</v>
      </c>
      <c r="H354" s="60"/>
      <c r="I354" s="30"/>
      <c r="J354" s="68"/>
      <c r="K354" s="68"/>
      <c r="L354" s="68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  <c r="AV354" s="69"/>
      <c r="AW354" s="69"/>
      <c r="AX354" s="69"/>
      <c r="AY354" s="69"/>
      <c r="AZ354" s="69"/>
      <c r="BA354" s="69"/>
      <c r="BB354" s="69"/>
      <c r="BC354" s="69"/>
      <c r="BD354" s="69"/>
      <c r="BE354" s="69"/>
      <c r="BF354" s="69"/>
      <c r="BG354" s="69"/>
      <c r="BH354" s="69"/>
      <c r="BI354" s="69"/>
      <c r="BJ354" s="69"/>
      <c r="BK354" s="69"/>
      <c r="BL354" s="69"/>
      <c r="BM354" s="69"/>
      <c r="BN354" s="69"/>
      <c r="BO354" s="69"/>
      <c r="BP354" s="69"/>
      <c r="BQ354" s="69"/>
      <c r="BR354" s="69"/>
      <c r="BS354" s="69"/>
      <c r="BT354" s="69"/>
      <c r="BU354" s="69"/>
      <c r="BV354" s="69"/>
      <c r="BW354" s="69"/>
      <c r="BX354" s="69"/>
      <c r="BY354" s="69"/>
      <c r="BZ354" s="69"/>
      <c r="CA354" s="69"/>
      <c r="CB354" s="69"/>
      <c r="CC354" s="69"/>
      <c r="CD354" s="69"/>
      <c r="CE354" s="69"/>
      <c r="CF354" s="69"/>
      <c r="CG354" s="69"/>
      <c r="CH354" s="69"/>
      <c r="CI354" s="69"/>
      <c r="CJ354" s="69"/>
      <c r="CK354" s="69"/>
      <c r="CL354" s="69"/>
      <c r="CM354" s="69"/>
      <c r="CN354" s="69"/>
      <c r="CO354" s="69"/>
      <c r="CP354" s="69"/>
      <c r="CQ354" s="69"/>
      <c r="CR354" s="69"/>
      <c r="CS354" s="69"/>
      <c r="CT354" s="69"/>
      <c r="IF354" s="69"/>
      <c r="IG354" s="69"/>
      <c r="IH354" s="69"/>
      <c r="II354" s="69"/>
    </row>
    <row r="355" spans="1:246" s="70" customFormat="1" ht="11.25" hidden="1" customHeight="1" thickBot="1">
      <c r="A355" s="93" t="s">
        <v>261</v>
      </c>
      <c r="B355" s="93" t="s">
        <v>423</v>
      </c>
      <c r="C355" s="93" t="s">
        <v>270</v>
      </c>
      <c r="D355" s="103"/>
      <c r="E355" s="117">
        <f t="shared" ref="E355:F355" si="263">E354+7</f>
        <v>43664</v>
      </c>
      <c r="F355" s="107">
        <f t="shared" si="263"/>
        <v>43666</v>
      </c>
      <c r="G355" s="94">
        <f t="shared" si="261"/>
        <v>43691</v>
      </c>
      <c r="H355" s="60"/>
      <c r="I355" s="30"/>
      <c r="J355" s="68"/>
      <c r="K355" s="68"/>
      <c r="L355" s="68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  <c r="AM355" s="69"/>
      <c r="AN355" s="69"/>
      <c r="AO355" s="69"/>
      <c r="AP355" s="69"/>
      <c r="AQ355" s="69"/>
      <c r="AR355" s="69"/>
      <c r="AS355" s="69"/>
      <c r="AT355" s="69"/>
      <c r="AU355" s="69"/>
      <c r="AV355" s="69"/>
      <c r="AW355" s="69"/>
      <c r="AX355" s="69"/>
      <c r="AY355" s="69"/>
      <c r="AZ355" s="69"/>
      <c r="BA355" s="69"/>
      <c r="BB355" s="69"/>
      <c r="BC355" s="69"/>
      <c r="BD355" s="69"/>
      <c r="BE355" s="69"/>
      <c r="BF355" s="69"/>
      <c r="BG355" s="69"/>
      <c r="BH355" s="69"/>
      <c r="BI355" s="69"/>
      <c r="BJ355" s="69"/>
      <c r="BK355" s="69"/>
      <c r="BL355" s="69"/>
      <c r="BM355" s="69"/>
      <c r="BN355" s="69"/>
      <c r="BO355" s="69"/>
      <c r="BP355" s="69"/>
      <c r="BQ355" s="69"/>
      <c r="BR355" s="69"/>
      <c r="BS355" s="69"/>
      <c r="BT355" s="69"/>
      <c r="BU355" s="69"/>
      <c r="BV355" s="69"/>
      <c r="BW355" s="69"/>
      <c r="BX355" s="69"/>
      <c r="BY355" s="69"/>
      <c r="BZ355" s="69"/>
      <c r="CA355" s="69"/>
      <c r="CB355" s="69"/>
      <c r="CC355" s="69"/>
      <c r="CD355" s="69"/>
      <c r="CE355" s="69"/>
      <c r="CF355" s="69"/>
      <c r="CG355" s="69"/>
      <c r="CH355" s="69"/>
      <c r="CI355" s="69"/>
      <c r="CJ355" s="69"/>
      <c r="CK355" s="69"/>
      <c r="CL355" s="69"/>
      <c r="CM355" s="69"/>
      <c r="CN355" s="69"/>
      <c r="CO355" s="69"/>
      <c r="CP355" s="69"/>
      <c r="CQ355" s="69"/>
      <c r="CR355" s="69"/>
      <c r="CS355" s="69"/>
      <c r="CT355" s="69"/>
      <c r="IF355" s="69"/>
      <c r="IG355" s="69"/>
      <c r="IH355" s="69"/>
      <c r="II355" s="69"/>
    </row>
    <row r="356" spans="1:246" s="70" customFormat="1" ht="11.25" hidden="1" customHeight="1" thickBot="1">
      <c r="A356" s="93" t="s">
        <v>368</v>
      </c>
      <c r="B356" s="93" t="s">
        <v>507</v>
      </c>
      <c r="C356" s="93" t="s">
        <v>365</v>
      </c>
      <c r="D356" s="103"/>
      <c r="E356" s="117">
        <f t="shared" ref="E356:F356" si="264">E355+7</f>
        <v>43671</v>
      </c>
      <c r="F356" s="107">
        <f t="shared" si="264"/>
        <v>43673</v>
      </c>
      <c r="G356" s="94">
        <f t="shared" si="261"/>
        <v>43698</v>
      </c>
      <c r="H356" s="60"/>
      <c r="I356" s="30"/>
      <c r="J356" s="68"/>
      <c r="K356" s="68"/>
      <c r="L356" s="68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  <c r="AV356" s="69"/>
      <c r="AW356" s="69"/>
      <c r="AX356" s="69"/>
      <c r="AY356" s="69"/>
      <c r="AZ356" s="69"/>
      <c r="BA356" s="69"/>
      <c r="BB356" s="69"/>
      <c r="BC356" s="69"/>
      <c r="BD356" s="69"/>
      <c r="BE356" s="69"/>
      <c r="BF356" s="69"/>
      <c r="BG356" s="69"/>
      <c r="BH356" s="69"/>
      <c r="BI356" s="69"/>
      <c r="BJ356" s="69"/>
      <c r="BK356" s="69"/>
      <c r="BL356" s="69"/>
      <c r="BM356" s="69"/>
      <c r="BN356" s="69"/>
      <c r="BO356" s="69"/>
      <c r="BP356" s="69"/>
      <c r="BQ356" s="69"/>
      <c r="BR356" s="69"/>
      <c r="BS356" s="69"/>
      <c r="BT356" s="69"/>
      <c r="BU356" s="69"/>
      <c r="BV356" s="69"/>
      <c r="BW356" s="69"/>
      <c r="BX356" s="69"/>
      <c r="BY356" s="69"/>
      <c r="BZ356" s="69"/>
      <c r="CA356" s="69"/>
      <c r="CB356" s="69"/>
      <c r="CC356" s="69"/>
      <c r="CD356" s="69"/>
      <c r="CE356" s="69"/>
      <c r="CF356" s="69"/>
      <c r="CG356" s="69"/>
      <c r="CH356" s="69"/>
      <c r="CI356" s="69"/>
      <c r="CJ356" s="69"/>
      <c r="CK356" s="69"/>
      <c r="CL356" s="69"/>
      <c r="CM356" s="69"/>
      <c r="CN356" s="69"/>
      <c r="CO356" s="69"/>
      <c r="CP356" s="69"/>
      <c r="CQ356" s="69"/>
      <c r="CR356" s="69"/>
      <c r="CS356" s="69"/>
      <c r="CT356" s="69"/>
      <c r="IF356" s="69"/>
      <c r="IG356" s="69"/>
      <c r="IH356" s="69"/>
      <c r="II356" s="69"/>
    </row>
    <row r="357" spans="1:246" s="70" customFormat="1" ht="11.25" customHeight="1" thickBot="1">
      <c r="A357" s="93" t="s">
        <v>230</v>
      </c>
      <c r="B357" s="138" t="s">
        <v>541</v>
      </c>
      <c r="C357" s="92" t="s">
        <v>234</v>
      </c>
      <c r="D357" s="103"/>
      <c r="E357" s="117">
        <v>43713</v>
      </c>
      <c r="F357" s="107">
        <v>43715</v>
      </c>
      <c r="G357" s="94">
        <v>43737</v>
      </c>
      <c r="H357" s="60"/>
      <c r="I357" s="30"/>
      <c r="J357" s="68"/>
      <c r="K357" s="68"/>
      <c r="L357" s="68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69"/>
      <c r="AU357" s="69"/>
      <c r="AV357" s="69"/>
      <c r="AW357" s="69"/>
      <c r="AX357" s="69"/>
      <c r="AY357" s="69"/>
      <c r="AZ357" s="69"/>
      <c r="BA357" s="69"/>
      <c r="BB357" s="69"/>
      <c r="BC357" s="69"/>
      <c r="BD357" s="69"/>
      <c r="BE357" s="69"/>
      <c r="BF357" s="69"/>
      <c r="BG357" s="69"/>
      <c r="BH357" s="69"/>
      <c r="BI357" s="69"/>
      <c r="BJ357" s="69"/>
      <c r="BK357" s="69"/>
      <c r="BL357" s="69"/>
      <c r="BM357" s="69"/>
      <c r="BN357" s="69"/>
      <c r="BO357" s="69"/>
      <c r="BP357" s="69"/>
      <c r="BQ357" s="69"/>
      <c r="BR357" s="69"/>
      <c r="BS357" s="69"/>
      <c r="BT357" s="69"/>
      <c r="BU357" s="69"/>
      <c r="BV357" s="69"/>
      <c r="BW357" s="69"/>
      <c r="BX357" s="69"/>
      <c r="BY357" s="69"/>
      <c r="BZ357" s="69"/>
      <c r="CA357" s="69"/>
      <c r="CB357" s="69"/>
      <c r="CC357" s="69"/>
      <c r="CD357" s="69"/>
      <c r="CE357" s="69"/>
      <c r="CF357" s="69"/>
      <c r="CG357" s="69"/>
      <c r="CH357" s="69"/>
      <c r="CI357" s="69"/>
      <c r="CJ357" s="69"/>
      <c r="CK357" s="69"/>
      <c r="CL357" s="69"/>
      <c r="CM357" s="69"/>
      <c r="CN357" s="69"/>
      <c r="CO357" s="69"/>
      <c r="CP357" s="69"/>
      <c r="CQ357" s="69"/>
      <c r="CR357" s="69"/>
      <c r="CS357" s="69"/>
      <c r="CT357" s="69"/>
      <c r="IF357" s="69"/>
      <c r="IG357" s="69"/>
      <c r="IH357" s="69"/>
      <c r="II357" s="69"/>
    </row>
    <row r="358" spans="1:246" s="70" customFormat="1" ht="11.25" customHeight="1" thickBot="1">
      <c r="A358" s="92" t="s">
        <v>231</v>
      </c>
      <c r="B358" s="137" t="s">
        <v>542</v>
      </c>
      <c r="C358" s="92" t="s">
        <v>235</v>
      </c>
      <c r="D358" s="103"/>
      <c r="E358" s="117">
        <f t="shared" ref="E358" si="265">E357+7</f>
        <v>43720</v>
      </c>
      <c r="F358" s="107">
        <v>43722</v>
      </c>
      <c r="G358" s="94">
        <v>43744</v>
      </c>
      <c r="H358" s="60"/>
      <c r="I358" s="30"/>
      <c r="J358" s="68"/>
      <c r="K358" s="68"/>
      <c r="L358" s="68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  <c r="AV358" s="69"/>
      <c r="AW358" s="69"/>
      <c r="AX358" s="69"/>
      <c r="AY358" s="69"/>
      <c r="AZ358" s="69"/>
      <c r="BA358" s="69"/>
      <c r="BB358" s="69"/>
      <c r="BC358" s="69"/>
      <c r="BD358" s="69"/>
      <c r="BE358" s="69"/>
      <c r="BF358" s="69"/>
      <c r="BG358" s="69"/>
      <c r="BH358" s="69"/>
      <c r="BI358" s="69"/>
      <c r="BJ358" s="69"/>
      <c r="BK358" s="69"/>
      <c r="BL358" s="69"/>
      <c r="BM358" s="69"/>
      <c r="BN358" s="69"/>
      <c r="BO358" s="69"/>
      <c r="BP358" s="69"/>
      <c r="BQ358" s="69"/>
      <c r="BR358" s="69"/>
      <c r="BS358" s="69"/>
      <c r="BT358" s="69"/>
      <c r="BU358" s="69"/>
      <c r="BV358" s="69"/>
      <c r="BW358" s="69"/>
      <c r="BX358" s="69"/>
      <c r="BY358" s="69"/>
      <c r="BZ358" s="69"/>
      <c r="CA358" s="69"/>
      <c r="CB358" s="69"/>
      <c r="CC358" s="69"/>
      <c r="CD358" s="69"/>
      <c r="CE358" s="69"/>
      <c r="CF358" s="69"/>
      <c r="CG358" s="69"/>
      <c r="CH358" s="69"/>
      <c r="CI358" s="69"/>
      <c r="CJ358" s="69"/>
      <c r="CK358" s="69"/>
      <c r="CL358" s="69"/>
      <c r="CM358" s="69"/>
      <c r="CN358" s="69"/>
      <c r="CO358" s="69"/>
      <c r="CP358" s="69"/>
      <c r="CQ358" s="69"/>
      <c r="CR358" s="69"/>
      <c r="CS358" s="69"/>
      <c r="CT358" s="69"/>
      <c r="IF358" s="69"/>
      <c r="IG358" s="69"/>
      <c r="IH358" s="69"/>
      <c r="II358" s="69"/>
    </row>
    <row r="359" spans="1:246" s="70" customFormat="1" ht="11.25" customHeight="1" thickBot="1">
      <c r="A359" s="93" t="s">
        <v>428</v>
      </c>
      <c r="B359" s="137" t="s">
        <v>543</v>
      </c>
      <c r="C359" s="93" t="s">
        <v>528</v>
      </c>
      <c r="D359" s="103"/>
      <c r="E359" s="117">
        <f t="shared" ref="E359:F359" si="266">E358+7</f>
        <v>43727</v>
      </c>
      <c r="F359" s="107">
        <f t="shared" si="266"/>
        <v>43729</v>
      </c>
      <c r="G359" s="94">
        <v>43751</v>
      </c>
      <c r="H359" s="60"/>
      <c r="I359" s="30"/>
      <c r="J359" s="68"/>
      <c r="K359" s="68"/>
      <c r="L359" s="68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  <c r="AM359" s="69"/>
      <c r="AN359" s="69"/>
      <c r="AO359" s="69"/>
      <c r="AP359" s="69"/>
      <c r="AQ359" s="69"/>
      <c r="AR359" s="69"/>
      <c r="AS359" s="69"/>
      <c r="AT359" s="69"/>
      <c r="AU359" s="69"/>
      <c r="AV359" s="69"/>
      <c r="AW359" s="69"/>
      <c r="AX359" s="69"/>
      <c r="AY359" s="69"/>
      <c r="AZ359" s="69"/>
      <c r="BA359" s="69"/>
      <c r="BB359" s="69"/>
      <c r="BC359" s="69"/>
      <c r="BD359" s="69"/>
      <c r="BE359" s="69"/>
      <c r="BF359" s="69"/>
      <c r="BG359" s="69"/>
      <c r="BH359" s="69"/>
      <c r="BI359" s="69"/>
      <c r="BJ359" s="69"/>
      <c r="BK359" s="69"/>
      <c r="BL359" s="69"/>
      <c r="BM359" s="69"/>
      <c r="BN359" s="69"/>
      <c r="BO359" s="69"/>
      <c r="BP359" s="69"/>
      <c r="BQ359" s="69"/>
      <c r="BR359" s="69"/>
      <c r="BS359" s="69"/>
      <c r="BT359" s="69"/>
      <c r="BU359" s="69"/>
      <c r="BV359" s="69"/>
      <c r="BW359" s="69"/>
      <c r="BX359" s="69"/>
      <c r="BY359" s="69"/>
      <c r="BZ359" s="69"/>
      <c r="CA359" s="69"/>
      <c r="CB359" s="69"/>
      <c r="CC359" s="69"/>
      <c r="CD359" s="69"/>
      <c r="CE359" s="69"/>
      <c r="CF359" s="69"/>
      <c r="CG359" s="69"/>
      <c r="CH359" s="69"/>
      <c r="CI359" s="69"/>
      <c r="CJ359" s="69"/>
      <c r="CK359" s="69"/>
      <c r="CL359" s="69"/>
      <c r="CM359" s="69"/>
      <c r="CN359" s="69"/>
      <c r="CO359" s="69"/>
      <c r="CP359" s="69"/>
      <c r="CQ359" s="69"/>
      <c r="CR359" s="69"/>
      <c r="CS359" s="69"/>
      <c r="CT359" s="69"/>
      <c r="IF359" s="69"/>
      <c r="IG359" s="69"/>
      <c r="IH359" s="69"/>
      <c r="II359" s="69"/>
    </row>
    <row r="360" spans="1:246" s="70" customFormat="1" ht="11.25" customHeight="1" thickBot="1">
      <c r="A360" s="93" t="s">
        <v>527</v>
      </c>
      <c r="B360" s="137" t="s">
        <v>54</v>
      </c>
      <c r="C360" s="93" t="s">
        <v>529</v>
      </c>
      <c r="D360" s="103"/>
      <c r="E360" s="117">
        <f t="shared" ref="E360:F360" si="267">E359+7</f>
        <v>43734</v>
      </c>
      <c r="F360" s="107">
        <f t="shared" si="267"/>
        <v>43736</v>
      </c>
      <c r="G360" s="94">
        <v>43758</v>
      </c>
      <c r="H360" s="60"/>
      <c r="I360" s="30"/>
      <c r="J360" s="68"/>
      <c r="K360" s="68"/>
      <c r="L360" s="68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  <c r="AV360" s="69"/>
      <c r="AW360" s="69"/>
      <c r="AX360" s="69"/>
      <c r="AY360" s="69"/>
      <c r="AZ360" s="69"/>
      <c r="BA360" s="69"/>
      <c r="BB360" s="69"/>
      <c r="BC360" s="69"/>
      <c r="BD360" s="69"/>
      <c r="BE360" s="69"/>
      <c r="BF360" s="69"/>
      <c r="BG360" s="69"/>
      <c r="BH360" s="69"/>
      <c r="BI360" s="69"/>
      <c r="BJ360" s="69"/>
      <c r="BK360" s="69"/>
      <c r="BL360" s="69"/>
      <c r="BM360" s="69"/>
      <c r="BN360" s="69"/>
      <c r="BO360" s="69"/>
      <c r="BP360" s="69"/>
      <c r="BQ360" s="69"/>
      <c r="BR360" s="69"/>
      <c r="BS360" s="69"/>
      <c r="BT360" s="69"/>
      <c r="BU360" s="69"/>
      <c r="BV360" s="69"/>
      <c r="BW360" s="69"/>
      <c r="BX360" s="69"/>
      <c r="BY360" s="69"/>
      <c r="BZ360" s="69"/>
      <c r="CA360" s="69"/>
      <c r="CB360" s="69"/>
      <c r="CC360" s="69"/>
      <c r="CD360" s="69"/>
      <c r="CE360" s="69"/>
      <c r="CF360" s="69"/>
      <c r="CG360" s="69"/>
      <c r="CH360" s="69"/>
      <c r="CI360" s="69"/>
      <c r="CJ360" s="69"/>
      <c r="CK360" s="69"/>
      <c r="CL360" s="69"/>
      <c r="CM360" s="69"/>
      <c r="CN360" s="69"/>
      <c r="CO360" s="69"/>
      <c r="CP360" s="69"/>
      <c r="CQ360" s="69"/>
      <c r="CR360" s="69"/>
      <c r="CS360" s="69"/>
      <c r="CT360" s="69"/>
      <c r="IF360" s="69"/>
      <c r="IG360" s="69"/>
      <c r="IH360" s="69"/>
      <c r="II360" s="69"/>
    </row>
    <row r="361" spans="1:246" ht="13.5" customHeight="1">
      <c r="A361" s="95" t="s">
        <v>316</v>
      </c>
      <c r="B361" s="56"/>
      <c r="C361" s="57" t="s">
        <v>346</v>
      </c>
      <c r="D361" s="56"/>
      <c r="E361" s="58" t="s">
        <v>347</v>
      </c>
      <c r="F361" s="96"/>
      <c r="G361" s="96"/>
      <c r="H361" s="16"/>
      <c r="I361" s="60"/>
      <c r="J361" s="30"/>
      <c r="K361" s="30"/>
      <c r="L361" s="30"/>
      <c r="M361" s="3"/>
      <c r="N361" s="3"/>
      <c r="O361" s="3"/>
      <c r="CU361" s="2"/>
      <c r="CV361" s="2"/>
      <c r="II361" s="3"/>
      <c r="IJ361" s="3"/>
      <c r="IK361" s="3"/>
      <c r="IL361" s="3"/>
    </row>
    <row r="362" spans="1:24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</row>
    <row r="363" spans="1:24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</row>
    <row r="364" spans="1:24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</row>
    <row r="365" spans="1:24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</row>
    <row r="366" spans="1:246">
      <c r="A366" s="3" t="s">
        <v>170</v>
      </c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</row>
    <row r="367" spans="1:246">
      <c r="A367" s="3" t="s">
        <v>466</v>
      </c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</row>
    <row r="368" spans="1:246">
      <c r="A368" s="3" t="s">
        <v>547</v>
      </c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</row>
    <row r="369" spans="1:246">
      <c r="A369" s="3" t="s">
        <v>348</v>
      </c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</row>
    <row r="370" spans="1:246">
      <c r="A370" s="3" t="s">
        <v>467</v>
      </c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</row>
    <row r="371" spans="1:246">
      <c r="A371" s="3" t="s">
        <v>349</v>
      </c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</row>
    <row r="372" spans="1:246">
      <c r="A372" s="3" t="s">
        <v>223</v>
      </c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</row>
    <row r="373" spans="1:246">
      <c r="A373" s="3" t="s">
        <v>548</v>
      </c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</row>
    <row r="374" spans="1:24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</row>
    <row r="375" spans="1:24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</row>
    <row r="376" spans="1:24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</row>
    <row r="377" spans="1:24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</row>
    <row r="378" spans="1:24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</row>
    <row r="379" spans="1:24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</row>
    <row r="380" spans="1:24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</row>
    <row r="381" spans="1:24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</row>
    <row r="382" spans="1:24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</row>
    <row r="383" spans="1:24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</row>
    <row r="384" spans="1:24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</row>
    <row r="385" spans="1:24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</row>
    <row r="386" spans="1:24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</row>
    <row r="387" spans="1:24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</row>
    <row r="388" spans="1:24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</row>
    <row r="389" spans="1:24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</row>
    <row r="390" spans="1:24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</row>
    <row r="391" spans="1:24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</row>
    <row r="392" spans="1:24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</row>
    <row r="393" spans="1:24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</row>
    <row r="394" spans="1:24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</row>
    <row r="395" spans="1:24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</row>
    <row r="396" spans="1:24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</row>
    <row r="397" spans="1:24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</row>
    <row r="398" spans="1:24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</row>
    <row r="399" spans="1:24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</row>
    <row r="400" spans="1:24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</row>
    <row r="401" spans="1:24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</row>
    <row r="402" spans="1:24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</row>
    <row r="403" spans="1:24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</row>
    <row r="404" spans="1:24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</row>
    <row r="405" spans="1:24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</row>
    <row r="406" spans="1:24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</row>
    <row r="407" spans="1:24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</row>
    <row r="408" spans="1:24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</row>
    <row r="409" spans="1:24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</row>
    <row r="410" spans="1:24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</row>
    <row r="411" spans="1:24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</row>
    <row r="412" spans="1:24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</row>
    <row r="413" spans="1:24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</row>
    <row r="414" spans="1:24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</row>
    <row r="415" spans="1:24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</row>
    <row r="416" spans="1:24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</row>
    <row r="417" spans="1:24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</row>
    <row r="418" spans="1:24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</row>
    <row r="419" spans="1:24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</row>
    <row r="420" spans="1:24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</row>
    <row r="421" spans="1:24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</row>
    <row r="422" spans="1:24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</row>
    <row r="423" spans="1:24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</row>
    <row r="424" spans="1:24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</row>
    <row r="425" spans="1:24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</row>
    <row r="426" spans="1:24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</row>
    <row r="427" spans="1:24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</row>
    <row r="428" spans="1:24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</row>
    <row r="429" spans="1:24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</row>
    <row r="430" spans="1:24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</row>
    <row r="431" spans="1:24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</row>
    <row r="432" spans="1:24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</row>
    <row r="433" spans="1:24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</row>
    <row r="434" spans="1:24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</row>
    <row r="435" spans="1:24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</row>
    <row r="436" spans="1:24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</row>
    <row r="437" spans="1:24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</row>
    <row r="438" spans="1:24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</row>
    <row r="439" spans="1:24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</row>
    <row r="440" spans="1:24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</row>
    <row r="441" spans="1:24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</row>
    <row r="442" spans="1:24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</row>
    <row r="443" spans="1:24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</row>
    <row r="444" spans="1:24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</row>
    <row r="445" spans="1:24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</row>
    <row r="446" spans="1:2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</row>
    <row r="447" spans="1:24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</row>
    <row r="448" spans="1:24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</row>
    <row r="449" spans="1:24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</row>
    <row r="450" spans="1:24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</row>
    <row r="451" spans="1:24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</row>
    <row r="452" spans="1:24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</row>
    <row r="453" spans="1:24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</row>
    <row r="454" spans="1:24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</row>
    <row r="455" spans="1:24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</row>
    <row r="456" spans="1:24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</row>
    <row r="457" spans="1:24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</row>
    <row r="458" spans="1:24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</row>
    <row r="459" spans="1:24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</row>
    <row r="460" spans="1:24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</row>
    <row r="461" spans="1:24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</row>
    <row r="462" spans="1:24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</row>
    <row r="463" spans="1:24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</row>
    <row r="464" spans="1:24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</row>
    <row r="465" spans="1:24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</row>
    <row r="466" spans="1:24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</row>
    <row r="467" spans="1:24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</row>
    <row r="468" spans="1:24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</row>
    <row r="469" spans="1:24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</row>
    <row r="470" spans="1:24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</row>
    <row r="471" spans="1:24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</row>
    <row r="472" spans="1:24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</row>
    <row r="473" spans="1:24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</row>
    <row r="474" spans="1:24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</row>
    <row r="475" spans="1:24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</row>
    <row r="476" spans="1:24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</row>
    <row r="477" spans="1:24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</row>
    <row r="478" spans="1:24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</row>
    <row r="479" spans="1:24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</row>
    <row r="480" spans="1:24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</row>
    <row r="481" spans="1:24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</row>
    <row r="482" spans="1:24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</row>
    <row r="483" spans="1:24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</row>
    <row r="484" spans="1:24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</row>
    <row r="485" spans="1:24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</row>
    <row r="486" spans="1:24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</row>
    <row r="487" spans="1:24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</row>
    <row r="488" spans="1:24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</row>
    <row r="489" spans="1:24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</row>
    <row r="490" spans="1:24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</row>
    <row r="491" spans="1:24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</row>
    <row r="492" spans="1:24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</row>
    <row r="493" spans="1:24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</row>
    <row r="494" spans="1:24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</row>
    <row r="495" spans="1:24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</row>
    <row r="496" spans="1:24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</row>
    <row r="497" spans="1:24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</row>
    <row r="498" spans="1:24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</row>
    <row r="499" spans="1:24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</row>
    <row r="500" spans="1:24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</row>
    <row r="501" spans="1:24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</row>
    <row r="502" spans="1:24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</row>
    <row r="503" spans="1:24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</row>
    <row r="504" spans="1:24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</row>
    <row r="505" spans="1:24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</row>
    <row r="506" spans="1:24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</row>
    <row r="507" spans="1:24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</row>
    <row r="508" spans="1:24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</row>
    <row r="509" spans="1:24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</row>
    <row r="510" spans="1:24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</row>
    <row r="511" spans="1:24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</row>
    <row r="512" spans="1:24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</row>
    <row r="513" spans="1:24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</row>
    <row r="514" spans="1:24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</row>
    <row r="515" spans="1:24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</row>
    <row r="516" spans="1:24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</row>
    <row r="517" spans="1:24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</row>
    <row r="518" spans="1:24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</row>
    <row r="519" spans="1:24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</row>
    <row r="520" spans="1:24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</row>
    <row r="521" spans="1:24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</row>
    <row r="522" spans="1:24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</row>
    <row r="523" spans="1:24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</row>
    <row r="524" spans="1:24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</row>
    <row r="525" spans="1:24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</row>
    <row r="526" spans="1:24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</row>
    <row r="527" spans="1:24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</row>
    <row r="528" spans="1:24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</row>
    <row r="529" spans="1:24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</row>
    <row r="530" spans="1:24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</row>
    <row r="531" spans="1:24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</row>
    <row r="532" spans="1:24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</row>
    <row r="533" spans="1:24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</row>
    <row r="534" spans="1:24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</row>
    <row r="535" spans="1:24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</row>
    <row r="536" spans="1:24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</row>
    <row r="537" spans="1:24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</row>
    <row r="538" spans="1:24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</row>
    <row r="539" spans="1:24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</row>
    <row r="540" spans="1:24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</row>
    <row r="541" spans="1:24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</row>
    <row r="542" spans="1:24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</row>
    <row r="543" spans="1:24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</row>
    <row r="544" spans="1:24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</row>
    <row r="545" spans="1:24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</row>
    <row r="546" spans="1:2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</row>
    <row r="547" spans="1:24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</row>
    <row r="548" spans="1:24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</row>
    <row r="549" spans="1:24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</row>
    <row r="550" spans="1:24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</row>
    <row r="551" spans="1:24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</row>
    <row r="552" spans="1:24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</row>
    <row r="553" spans="1:24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</row>
    <row r="554" spans="1:24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</row>
    <row r="555" spans="1:24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</row>
    <row r="556" spans="1:24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</row>
    <row r="557" spans="1:24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</row>
    <row r="558" spans="1:24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</row>
    <row r="559" spans="1:24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</row>
    <row r="560" spans="1:24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</row>
    <row r="561" spans="1:24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</row>
    <row r="562" spans="1:24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</row>
    <row r="563" spans="1:24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</row>
    <row r="564" spans="1:24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</row>
    <row r="565" spans="1:24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</row>
    <row r="566" spans="1:24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</row>
    <row r="567" spans="1:24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</row>
    <row r="568" spans="1:24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</row>
    <row r="569" spans="1:24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</row>
    <row r="570" spans="1:24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</row>
    <row r="571" spans="1:24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</row>
    <row r="572" spans="1:24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</row>
    <row r="573" spans="1:24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</row>
    <row r="574" spans="1:24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</row>
    <row r="575" spans="1:24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</row>
    <row r="576" spans="1:24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</row>
    <row r="577" spans="1:24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</row>
    <row r="578" spans="1:24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</row>
    <row r="579" spans="1:24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</row>
    <row r="580" spans="1:24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</row>
    <row r="581" spans="1:24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</row>
    <row r="582" spans="1:24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</row>
    <row r="583" spans="1:24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</row>
    <row r="584" spans="1:24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</row>
    <row r="585" spans="1:24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/>
      <c r="IL585" s="3"/>
    </row>
    <row r="586" spans="1:24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/>
      <c r="IL586" s="3"/>
    </row>
    <row r="587" spans="1:24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</row>
    <row r="588" spans="1:24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</row>
    <row r="589" spans="1:24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</row>
    <row r="590" spans="1:24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</row>
    <row r="591" spans="1:24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</row>
    <row r="592" spans="1:24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</row>
    <row r="593" spans="1:24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</row>
    <row r="594" spans="1:24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</row>
    <row r="595" spans="1:24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</row>
    <row r="596" spans="1:24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</row>
    <row r="597" spans="1:24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</row>
    <row r="598" spans="1:24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</row>
    <row r="599" spans="1:24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</row>
    <row r="600" spans="1:24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</row>
    <row r="601" spans="1:24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</row>
    <row r="602" spans="1:24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</row>
    <row r="603" spans="1:24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</row>
    <row r="604" spans="1:24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</row>
    <row r="605" spans="1:24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</row>
    <row r="606" spans="1:24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</row>
    <row r="607" spans="1:24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</row>
    <row r="608" spans="1:24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</row>
    <row r="609" spans="1:24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</row>
    <row r="610" spans="1:24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</row>
    <row r="611" spans="1:24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</row>
    <row r="612" spans="1:24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</row>
    <row r="613" spans="1:24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</row>
    <row r="614" spans="1:24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</row>
    <row r="615" spans="1:24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</row>
    <row r="616" spans="1:24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</row>
    <row r="617" spans="1:24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</row>
    <row r="618" spans="1:24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</row>
    <row r="619" spans="1:24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</row>
    <row r="620" spans="1:24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</row>
    <row r="621" spans="1:24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</row>
    <row r="622" spans="1:24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</row>
    <row r="623" spans="1:24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</row>
    <row r="624" spans="1:24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</row>
    <row r="625" spans="1:24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</row>
    <row r="626" spans="1:24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</row>
    <row r="627" spans="1:24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</row>
    <row r="628" spans="1:24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</row>
    <row r="629" spans="1:24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</row>
    <row r="630" spans="1:24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</row>
    <row r="631" spans="1:24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</row>
    <row r="632" spans="1:24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</row>
    <row r="633" spans="1:24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</row>
    <row r="634" spans="1:24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</row>
    <row r="635" spans="1:24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</row>
    <row r="636" spans="1:24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</row>
    <row r="637" spans="1:24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</row>
    <row r="638" spans="1:24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</row>
    <row r="639" spans="1:24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</row>
    <row r="640" spans="1:24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</row>
    <row r="641" spans="1:24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</row>
    <row r="642" spans="1:24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</row>
    <row r="643" spans="1:24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</row>
    <row r="644" spans="1:24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</row>
    <row r="645" spans="1:24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</row>
    <row r="646" spans="1:2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</row>
    <row r="647" spans="1:24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</row>
    <row r="648" spans="1:24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</row>
    <row r="649" spans="1:24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</row>
    <row r="650" spans="1:24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</row>
    <row r="651" spans="1:24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</row>
    <row r="652" spans="1:24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</row>
    <row r="653" spans="1:24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</row>
    <row r="654" spans="1:24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</row>
    <row r="655" spans="1:24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</row>
    <row r="656" spans="1:24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</row>
    <row r="657" spans="1:24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</row>
    <row r="658" spans="1:24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</row>
    <row r="659" spans="1:24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</row>
    <row r="660" spans="1:24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</row>
    <row r="661" spans="1:24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</row>
    <row r="662" spans="1:24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</row>
    <row r="663" spans="1:24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</row>
    <row r="664" spans="1:24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</row>
    <row r="665" spans="1:24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</row>
    <row r="666" spans="1:24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</row>
    <row r="667" spans="1:24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</row>
    <row r="668" spans="1:24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</row>
    <row r="669" spans="1:24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</row>
    <row r="670" spans="1:24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</row>
    <row r="671" spans="1:24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</row>
    <row r="672" spans="1:24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</row>
    <row r="673" spans="1:24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</row>
    <row r="674" spans="1:24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</row>
    <row r="675" spans="1:24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</row>
    <row r="676" spans="1:24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</row>
    <row r="677" spans="1:24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</row>
    <row r="678" spans="1:24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</row>
    <row r="679" spans="1:24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</row>
    <row r="680" spans="1:24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</row>
    <row r="681" spans="1:24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</row>
    <row r="682" spans="1:24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</row>
    <row r="683" spans="1:24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</row>
    <row r="684" spans="1:24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</row>
    <row r="685" spans="1:24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</row>
    <row r="686" spans="1:24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</row>
    <row r="687" spans="1:24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</row>
    <row r="688" spans="1:24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</row>
    <row r="689" spans="1:24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</row>
    <row r="690" spans="1:24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</row>
    <row r="691" spans="1:24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</row>
    <row r="692" spans="1:24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</row>
    <row r="693" spans="1:24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</row>
    <row r="694" spans="1:24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</row>
    <row r="695" spans="1:24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</row>
    <row r="696" spans="1:24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</row>
    <row r="697" spans="1:24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</row>
    <row r="698" spans="1:24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</row>
    <row r="699" spans="1:24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</row>
    <row r="700" spans="1:24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</row>
    <row r="701" spans="1:24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</row>
    <row r="702" spans="1:24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</row>
    <row r="703" spans="1:24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</row>
    <row r="704" spans="1:24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</row>
    <row r="705" spans="1:24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</row>
    <row r="706" spans="1:24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</row>
    <row r="707" spans="1:24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</row>
    <row r="708" spans="1:24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</row>
    <row r="709" spans="1:24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</row>
    <row r="710" spans="1:24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</row>
    <row r="711" spans="1:24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</row>
    <row r="712" spans="1:24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</row>
    <row r="713" spans="1:24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</row>
    <row r="714" spans="1:24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</row>
    <row r="715" spans="1:24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</row>
    <row r="716" spans="1:24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</row>
    <row r="717" spans="1:24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</row>
    <row r="718" spans="1:24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</row>
    <row r="719" spans="1:24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</row>
    <row r="720" spans="1:24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</row>
    <row r="721" spans="1:24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</row>
    <row r="722" spans="1:24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</row>
    <row r="723" spans="1:24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</row>
    <row r="724" spans="1:24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</row>
    <row r="725" spans="1:24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</row>
    <row r="726" spans="1:24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3"/>
      <c r="GS726" s="3"/>
      <c r="GT726" s="3"/>
      <c r="GU726" s="3"/>
      <c r="GV726" s="3"/>
      <c r="GW726" s="3"/>
      <c r="GX726" s="3"/>
      <c r="GY726" s="3"/>
      <c r="GZ726" s="3"/>
      <c r="HA726" s="3"/>
      <c r="HB726" s="3"/>
      <c r="HC726" s="3"/>
      <c r="HD726" s="3"/>
      <c r="HE726" s="3"/>
      <c r="HF726" s="3"/>
      <c r="HG726" s="3"/>
      <c r="HH726" s="3"/>
      <c r="HI726" s="3"/>
      <c r="HJ726" s="3"/>
      <c r="HK726" s="3"/>
      <c r="HL726" s="3"/>
      <c r="HM726" s="3"/>
      <c r="HN726" s="3"/>
      <c r="HO726" s="3"/>
      <c r="HP726" s="3"/>
      <c r="HQ726" s="3"/>
      <c r="HR726" s="3"/>
      <c r="HS726" s="3"/>
      <c r="HT726" s="3"/>
      <c r="HU726" s="3"/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  <c r="IG726" s="3"/>
      <c r="IH726" s="3"/>
      <c r="II726" s="3"/>
      <c r="IJ726" s="3"/>
      <c r="IK726" s="3"/>
      <c r="IL726" s="3"/>
    </row>
    <row r="727" spans="1:24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</row>
    <row r="728" spans="1:24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  <c r="IG728" s="3"/>
      <c r="IH728" s="3"/>
      <c r="II728" s="3"/>
      <c r="IJ728" s="3"/>
      <c r="IK728" s="3"/>
      <c r="IL728" s="3"/>
    </row>
    <row r="729" spans="1:24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</row>
    <row r="730" spans="1:24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  <c r="IG730" s="3"/>
      <c r="IH730" s="3"/>
      <c r="II730" s="3"/>
      <c r="IJ730" s="3"/>
      <c r="IK730" s="3"/>
      <c r="IL730" s="3"/>
    </row>
    <row r="731" spans="1:24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</row>
    <row r="732" spans="1:24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/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  <c r="IG732" s="3"/>
      <c r="IH732" s="3"/>
      <c r="II732" s="3"/>
      <c r="IJ732" s="3"/>
      <c r="IK732" s="3"/>
      <c r="IL732" s="3"/>
    </row>
    <row r="733" spans="1:24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</row>
    <row r="734" spans="1:24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</row>
    <row r="735" spans="1:24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</row>
    <row r="736" spans="1:24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</row>
    <row r="737" spans="1:24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</row>
    <row r="738" spans="1:24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</row>
    <row r="739" spans="1:24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</row>
    <row r="740" spans="1:24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</row>
    <row r="741" spans="1:24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</row>
    <row r="742" spans="1:24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</row>
    <row r="743" spans="1:24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</row>
    <row r="744" spans="1:24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</row>
    <row r="745" spans="1:24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</row>
    <row r="746" spans="1:2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</row>
    <row r="747" spans="1:24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</row>
    <row r="748" spans="1:24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</row>
    <row r="749" spans="1:24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</row>
    <row r="750" spans="1:24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</row>
    <row r="751" spans="1:24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</row>
    <row r="752" spans="1:24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</row>
    <row r="753" spans="1:24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</row>
    <row r="754" spans="1:24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</row>
    <row r="755" spans="1:24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</row>
    <row r="756" spans="1:24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</row>
    <row r="757" spans="1:24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</row>
    <row r="758" spans="1:24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</row>
    <row r="759" spans="1:24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</row>
    <row r="760" spans="1:24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</row>
    <row r="761" spans="1:24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</row>
    <row r="762" spans="1:24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</row>
    <row r="763" spans="1:24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</row>
    <row r="764" spans="1:24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</row>
    <row r="765" spans="1:24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</row>
    <row r="766" spans="1:24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</row>
    <row r="767" spans="1:24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</row>
    <row r="768" spans="1:24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</row>
    <row r="769" spans="1:24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</row>
    <row r="770" spans="1:24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</row>
    <row r="771" spans="1:24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</row>
    <row r="772" spans="1:24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</row>
    <row r="773" spans="1:24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</row>
    <row r="774" spans="1:24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</row>
    <row r="775" spans="1:24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</row>
    <row r="776" spans="1:24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</row>
    <row r="777" spans="1:24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</row>
    <row r="778" spans="1:24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</row>
    <row r="779" spans="1:24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</row>
    <row r="780" spans="1:24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</row>
    <row r="781" spans="1:24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</row>
    <row r="782" spans="1:24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</row>
    <row r="783" spans="1:24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</row>
    <row r="784" spans="1:24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</row>
    <row r="785" spans="1:24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</row>
    <row r="786" spans="1:24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</row>
    <row r="787" spans="1:24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</row>
    <row r="788" spans="1:24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</row>
    <row r="789" spans="1:24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</row>
    <row r="790" spans="1:24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</row>
    <row r="791" spans="1:24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</row>
    <row r="792" spans="1:24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</row>
    <row r="793" spans="1:24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</row>
    <row r="794" spans="1:24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</row>
    <row r="795" spans="1:24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</row>
    <row r="796" spans="1:24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</row>
    <row r="797" spans="1:24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</row>
    <row r="798" spans="1:24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</row>
    <row r="799" spans="1:24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</row>
    <row r="800" spans="1:24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</row>
    <row r="801" spans="1:24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</row>
    <row r="802" spans="1:24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</row>
    <row r="803" spans="1:24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</row>
    <row r="804" spans="1:24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</row>
    <row r="805" spans="1:24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</row>
    <row r="806" spans="1:24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</row>
    <row r="807" spans="1:24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</row>
    <row r="808" spans="1:24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</row>
    <row r="809" spans="1:24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</row>
    <row r="810" spans="1:24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</row>
    <row r="811" spans="1:24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</row>
    <row r="812" spans="1:24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</row>
    <row r="813" spans="1:24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</row>
    <row r="814" spans="1:24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</row>
    <row r="815" spans="1:24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</row>
    <row r="816" spans="1:24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</row>
    <row r="817" spans="1:24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</row>
    <row r="818" spans="1:24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</row>
    <row r="819" spans="1:24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</row>
    <row r="820" spans="1:24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</row>
    <row r="821" spans="1:24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</row>
    <row r="822" spans="1:24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</row>
    <row r="823" spans="1:24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</row>
    <row r="824" spans="1:24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</row>
    <row r="825" spans="1:24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</row>
    <row r="826" spans="1:24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</row>
    <row r="827" spans="1:24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</row>
    <row r="828" spans="1:24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</row>
    <row r="829" spans="1:24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</row>
    <row r="830" spans="1:24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</row>
    <row r="831" spans="1:24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</row>
    <row r="832" spans="1:24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</row>
    <row r="833" spans="1:24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</row>
    <row r="834" spans="1:24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</row>
    <row r="835" spans="1:24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</row>
    <row r="836" spans="1:24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</row>
    <row r="837" spans="1:24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</row>
    <row r="838" spans="1:24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</row>
    <row r="839" spans="1:24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</row>
    <row r="840" spans="1:24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</row>
    <row r="841" spans="1:24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</row>
    <row r="842" spans="1:24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</row>
    <row r="843" spans="1:24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</row>
    <row r="844" spans="1:24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</row>
    <row r="845" spans="1:24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</row>
    <row r="846" spans="1:2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</row>
    <row r="847" spans="1:24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</row>
    <row r="848" spans="1:24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</row>
    <row r="849" spans="1:24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</row>
    <row r="850" spans="1:24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</row>
    <row r="851" spans="1:24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</row>
    <row r="852" spans="1:24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</row>
    <row r="853" spans="1:24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</row>
    <row r="854" spans="1:24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</row>
    <row r="855" spans="1:24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</row>
    <row r="856" spans="1:24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</row>
    <row r="857" spans="1:24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</row>
    <row r="858" spans="1:24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</row>
    <row r="859" spans="1:24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</row>
    <row r="860" spans="1:24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</row>
    <row r="861" spans="1:24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</row>
    <row r="862" spans="1:24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</row>
    <row r="863" spans="1:24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</row>
    <row r="864" spans="1:24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</row>
    <row r="865" spans="1:24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</row>
    <row r="866" spans="1:246">
      <c r="A866" s="3"/>
      <c r="B866" s="3"/>
      <c r="C866" s="3"/>
      <c r="D866" s="3"/>
      <c r="E866" s="3"/>
      <c r="F866" s="3"/>
      <c r="G866" s="3"/>
      <c r="H866" s="3"/>
      <c r="I866" s="3"/>
      <c r="K866" s="3"/>
      <c r="L866" s="3"/>
      <c r="M866" s="3"/>
      <c r="N866" s="3"/>
      <c r="O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</row>
    <row r="867" spans="1:246">
      <c r="K867" s="3"/>
      <c r="L867" s="3"/>
      <c r="M867" s="3"/>
      <c r="N867" s="3"/>
      <c r="O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</row>
    <row r="868" spans="1:246">
      <c r="K868" s="3"/>
      <c r="L868" s="3"/>
      <c r="M868" s="3"/>
      <c r="N868" s="3"/>
      <c r="O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</row>
    <row r="869" spans="1:246">
      <c r="K869" s="3"/>
      <c r="L869" s="3"/>
      <c r="M869" s="3"/>
      <c r="N869" s="3"/>
      <c r="O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</row>
    <row r="870" spans="1:246">
      <c r="K870" s="3"/>
      <c r="L870" s="3"/>
      <c r="M870" s="3"/>
      <c r="N870" s="3"/>
      <c r="O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</row>
    <row r="871" spans="1:246">
      <c r="K871" s="3"/>
      <c r="L871" s="3"/>
      <c r="M871" s="3"/>
      <c r="N871" s="3"/>
      <c r="O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</row>
    <row r="872" spans="1:246">
      <c r="K872" s="3"/>
      <c r="L872" s="3"/>
      <c r="M872" s="3"/>
      <c r="N872" s="3"/>
      <c r="O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</row>
    <row r="873" spans="1:246">
      <c r="K873" s="3"/>
      <c r="L873" s="3"/>
      <c r="M873" s="3"/>
      <c r="N873" s="3"/>
      <c r="O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</row>
    <row r="874" spans="1:246">
      <c r="K874" s="3"/>
      <c r="L874" s="3"/>
      <c r="M874" s="3"/>
      <c r="N874" s="3"/>
      <c r="O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</row>
    <row r="875" spans="1:246">
      <c r="K875" s="3"/>
      <c r="L875" s="3"/>
      <c r="M875" s="3"/>
      <c r="N875" s="3"/>
      <c r="O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</row>
    <row r="876" spans="1:246">
      <c r="K876" s="3"/>
      <c r="L876" s="3"/>
      <c r="M876" s="3"/>
      <c r="N876" s="3"/>
      <c r="O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</row>
    <row r="877" spans="1:246">
      <c r="K877" s="3"/>
      <c r="L877" s="3"/>
      <c r="M877" s="3"/>
      <c r="N877" s="3"/>
      <c r="O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</row>
    <row r="878" spans="1:246">
      <c r="K878" s="3"/>
      <c r="L878" s="3"/>
      <c r="M878" s="3"/>
      <c r="N878" s="3"/>
      <c r="O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</row>
    <row r="879" spans="1:246">
      <c r="K879" s="3"/>
      <c r="L879" s="3"/>
      <c r="M879" s="3"/>
      <c r="N879" s="3"/>
      <c r="O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</row>
    <row r="880" spans="1:246">
      <c r="K880" s="3"/>
      <c r="L880" s="3"/>
      <c r="M880" s="3"/>
      <c r="N880" s="3"/>
      <c r="O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</row>
    <row r="881" spans="11:246">
      <c r="K881" s="3"/>
      <c r="L881" s="3"/>
      <c r="M881" s="3"/>
      <c r="N881" s="3"/>
      <c r="O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</row>
    <row r="882" spans="11:246">
      <c r="K882" s="3"/>
      <c r="L882" s="3"/>
      <c r="M882" s="3"/>
      <c r="N882" s="3"/>
      <c r="O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</row>
    <row r="883" spans="11:246">
      <c r="K883" s="3"/>
      <c r="L883" s="3"/>
      <c r="M883" s="3"/>
      <c r="N883" s="3"/>
      <c r="O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</row>
    <row r="884" spans="11:246">
      <c r="K884" s="3"/>
      <c r="L884" s="3"/>
      <c r="M884" s="3"/>
      <c r="N884" s="3"/>
      <c r="O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</row>
    <row r="885" spans="11:246">
      <c r="K885" s="3"/>
      <c r="L885" s="3"/>
      <c r="M885" s="3"/>
      <c r="N885" s="3"/>
      <c r="O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</row>
    <row r="886" spans="11:246">
      <c r="K886" s="3"/>
      <c r="L886" s="3"/>
      <c r="M886" s="3"/>
      <c r="N886" s="3"/>
      <c r="O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</row>
    <row r="887" spans="11:246">
      <c r="K887" s="3"/>
      <c r="L887" s="3"/>
      <c r="M887" s="3"/>
      <c r="N887" s="3"/>
      <c r="O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</row>
    <row r="888" spans="11:246">
      <c r="K888" s="3"/>
      <c r="L888" s="3"/>
      <c r="M888" s="3"/>
      <c r="N888" s="3"/>
      <c r="O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</row>
    <row r="889" spans="11:246">
      <c r="K889" s="3"/>
      <c r="L889" s="3"/>
      <c r="M889" s="3"/>
      <c r="N889" s="3"/>
      <c r="O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</row>
    <row r="890" spans="11:246">
      <c r="K890" s="3"/>
      <c r="L890" s="3"/>
      <c r="M890" s="3"/>
      <c r="N890" s="3"/>
      <c r="O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</row>
    <row r="891" spans="11:246">
      <c r="K891" s="3"/>
      <c r="L891" s="3"/>
      <c r="M891" s="3"/>
      <c r="N891" s="3"/>
      <c r="O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</row>
    <row r="892" spans="11:246">
      <c r="K892" s="3"/>
      <c r="L892" s="3"/>
      <c r="M892" s="3"/>
      <c r="N892" s="3"/>
      <c r="O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</row>
    <row r="893" spans="11:246">
      <c r="K893" s="3"/>
      <c r="L893" s="3"/>
      <c r="M893" s="3"/>
      <c r="N893" s="3"/>
      <c r="O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</row>
    <row r="894" spans="11:246">
      <c r="K894" s="3"/>
      <c r="L894" s="3"/>
      <c r="M894" s="3"/>
      <c r="N894" s="3"/>
      <c r="O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</row>
    <row r="895" spans="11:246">
      <c r="K895" s="3"/>
      <c r="L895" s="3"/>
      <c r="M895" s="3"/>
      <c r="N895" s="3"/>
      <c r="O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</row>
    <row r="896" spans="11:246">
      <c r="K896" s="3"/>
      <c r="L896" s="3"/>
      <c r="M896" s="3"/>
      <c r="N896" s="3"/>
      <c r="O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</row>
    <row r="897" spans="11:246">
      <c r="K897" s="3"/>
      <c r="L897" s="3"/>
      <c r="M897" s="3"/>
      <c r="N897" s="3"/>
      <c r="O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</row>
    <row r="898" spans="11:246">
      <c r="K898" s="3"/>
      <c r="L898" s="3"/>
      <c r="M898" s="3"/>
      <c r="N898" s="3"/>
      <c r="O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</row>
    <row r="899" spans="11:246">
      <c r="K899" s="3"/>
      <c r="L899" s="3"/>
      <c r="M899" s="3"/>
      <c r="N899" s="3"/>
      <c r="O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</row>
    <row r="900" spans="11:246">
      <c r="K900" s="3"/>
      <c r="L900" s="3"/>
      <c r="M900" s="3"/>
      <c r="N900" s="3"/>
      <c r="O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</row>
    <row r="901" spans="11:246">
      <c r="K901" s="3"/>
      <c r="L901" s="3"/>
      <c r="M901" s="3"/>
      <c r="N901" s="3"/>
      <c r="O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</row>
    <row r="902" spans="11:246">
      <c r="K902" s="3"/>
      <c r="L902" s="3"/>
      <c r="M902" s="3"/>
      <c r="N902" s="3"/>
      <c r="O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</row>
    <row r="903" spans="11:246">
      <c r="K903" s="3"/>
      <c r="L903" s="3"/>
      <c r="M903" s="3"/>
      <c r="N903" s="3"/>
      <c r="O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</row>
    <row r="904" spans="11:246">
      <c r="K904" s="3"/>
      <c r="L904" s="3"/>
      <c r="M904" s="3"/>
      <c r="N904" s="3"/>
      <c r="O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</row>
    <row r="905" spans="11:246">
      <c r="K905" s="3"/>
      <c r="L905" s="3"/>
      <c r="M905" s="3"/>
      <c r="N905" s="3"/>
      <c r="O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</row>
    <row r="906" spans="11:246">
      <c r="K906" s="3"/>
      <c r="L906" s="3"/>
      <c r="M906" s="3"/>
      <c r="N906" s="3"/>
      <c r="O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</row>
    <row r="907" spans="11:246">
      <c r="K907" s="3"/>
      <c r="L907" s="3"/>
      <c r="M907" s="3"/>
      <c r="N907" s="3"/>
      <c r="O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</row>
    <row r="908" spans="11:246">
      <c r="K908" s="3"/>
      <c r="L908" s="3"/>
      <c r="M908" s="3"/>
      <c r="N908" s="3"/>
      <c r="O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</row>
    <row r="909" spans="11:246">
      <c r="K909" s="3"/>
      <c r="L909" s="3"/>
      <c r="M909" s="3"/>
      <c r="N909" s="3"/>
      <c r="O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</row>
    <row r="910" spans="11:246">
      <c r="K910" s="3"/>
      <c r="L910" s="3"/>
      <c r="M910" s="3"/>
      <c r="N910" s="3"/>
      <c r="O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</row>
    <row r="911" spans="11:246">
      <c r="K911" s="3"/>
      <c r="L911" s="3"/>
      <c r="M911" s="3"/>
      <c r="N911" s="3"/>
      <c r="O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</row>
    <row r="912" spans="11:246">
      <c r="K912" s="3"/>
      <c r="L912" s="3"/>
      <c r="M912" s="3"/>
      <c r="N912" s="3"/>
      <c r="O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</row>
    <row r="913" spans="11:246">
      <c r="K913" s="3"/>
      <c r="L913" s="3"/>
      <c r="M913" s="3"/>
      <c r="N913" s="3"/>
      <c r="O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</row>
    <row r="914" spans="11:246">
      <c r="K914" s="3"/>
      <c r="L914" s="3"/>
      <c r="M914" s="3"/>
      <c r="N914" s="3"/>
      <c r="O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</row>
    <row r="915" spans="11:246">
      <c r="K915" s="3"/>
      <c r="L915" s="3"/>
      <c r="M915" s="3"/>
      <c r="N915" s="3"/>
      <c r="O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</row>
    <row r="916" spans="11:246">
      <c r="K916" s="3"/>
      <c r="L916" s="3"/>
      <c r="M916" s="3"/>
      <c r="N916" s="3"/>
      <c r="O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</row>
    <row r="917" spans="11:246">
      <c r="K917" s="3"/>
      <c r="L917" s="3"/>
      <c r="M917" s="3"/>
      <c r="N917" s="3"/>
      <c r="O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</row>
    <row r="918" spans="11:246">
      <c r="K918" s="3"/>
      <c r="L918" s="3"/>
      <c r="M918" s="3"/>
      <c r="N918" s="3"/>
      <c r="O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</row>
    <row r="919" spans="11:246">
      <c r="K919" s="3"/>
      <c r="L919" s="3"/>
      <c r="M919" s="3"/>
      <c r="N919" s="3"/>
      <c r="O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</row>
    <row r="920" spans="11:246">
      <c r="K920" s="3"/>
      <c r="L920" s="3"/>
      <c r="M920" s="3"/>
      <c r="N920" s="3"/>
      <c r="O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</row>
    <row r="921" spans="11:246">
      <c r="K921" s="3"/>
      <c r="L921" s="3"/>
      <c r="M921" s="3"/>
      <c r="N921" s="3"/>
      <c r="O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</row>
    <row r="922" spans="11:246">
      <c r="K922" s="3"/>
      <c r="L922" s="3"/>
      <c r="M922" s="3"/>
      <c r="N922" s="3"/>
      <c r="O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</row>
    <row r="923" spans="11:246">
      <c r="K923" s="3"/>
      <c r="L923" s="3"/>
      <c r="M923" s="3"/>
      <c r="N923" s="3"/>
      <c r="O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</row>
    <row r="924" spans="11:246">
      <c r="K924" s="3"/>
      <c r="L924" s="3"/>
      <c r="M924" s="3"/>
      <c r="N924" s="3"/>
      <c r="O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</row>
    <row r="925" spans="11:246">
      <c r="K925" s="3"/>
      <c r="L925" s="3"/>
      <c r="M925" s="3"/>
      <c r="N925" s="3"/>
      <c r="O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</row>
    <row r="926" spans="11:246">
      <c r="K926" s="3"/>
      <c r="L926" s="3"/>
      <c r="M926" s="3"/>
      <c r="N926" s="3"/>
      <c r="O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</row>
    <row r="927" spans="11:246">
      <c r="K927" s="3"/>
      <c r="L927" s="3"/>
      <c r="M927" s="3"/>
      <c r="N927" s="3"/>
      <c r="O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</row>
    <row r="928" spans="11:246">
      <c r="K928" s="3"/>
      <c r="L928" s="3"/>
      <c r="M928" s="3"/>
      <c r="N928" s="3"/>
      <c r="O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</row>
    <row r="929" spans="11:246">
      <c r="K929" s="3"/>
      <c r="L929" s="3"/>
      <c r="M929" s="3"/>
      <c r="N929" s="3"/>
      <c r="O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</row>
    <row r="930" spans="11:246">
      <c r="K930" s="3"/>
      <c r="L930" s="3"/>
      <c r="M930" s="3"/>
      <c r="N930" s="3"/>
      <c r="O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</row>
    <row r="931" spans="11:246">
      <c r="K931" s="3"/>
      <c r="L931" s="3"/>
      <c r="M931" s="3"/>
      <c r="N931" s="3"/>
      <c r="O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</row>
    <row r="932" spans="11:246">
      <c r="K932" s="3"/>
      <c r="L932" s="3"/>
      <c r="M932" s="3"/>
      <c r="N932" s="3"/>
      <c r="O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</row>
    <row r="933" spans="11:246">
      <c r="K933" s="3"/>
      <c r="L933" s="3"/>
      <c r="M933" s="3"/>
      <c r="N933" s="3"/>
      <c r="O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</row>
    <row r="934" spans="11:246">
      <c r="K934" s="3"/>
      <c r="L934" s="3"/>
      <c r="M934" s="3"/>
      <c r="N934" s="3"/>
      <c r="O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</row>
    <row r="935" spans="11:246">
      <c r="K935" s="3"/>
      <c r="L935" s="3"/>
      <c r="M935" s="3"/>
      <c r="N935" s="3"/>
      <c r="O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</row>
    <row r="936" spans="11:246">
      <c r="K936" s="3"/>
      <c r="L936" s="3"/>
      <c r="M936" s="3"/>
      <c r="N936" s="3"/>
      <c r="O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</row>
    <row r="937" spans="11:246">
      <c r="K937" s="3"/>
      <c r="L937" s="3"/>
      <c r="M937" s="3"/>
      <c r="N937" s="3"/>
      <c r="O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</row>
    <row r="938" spans="11:246">
      <c r="K938" s="3"/>
      <c r="L938" s="3"/>
      <c r="M938" s="3"/>
      <c r="N938" s="3"/>
      <c r="O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</row>
    <row r="939" spans="11:246">
      <c r="K939" s="3"/>
      <c r="L939" s="3"/>
      <c r="M939" s="3"/>
      <c r="N939" s="3"/>
      <c r="O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</row>
    <row r="940" spans="11:246">
      <c r="K940" s="3"/>
      <c r="L940" s="3"/>
      <c r="M940" s="3"/>
      <c r="N940" s="3"/>
      <c r="O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</row>
    <row r="941" spans="11:246">
      <c r="K941" s="3"/>
      <c r="L941" s="3"/>
      <c r="M941" s="3"/>
      <c r="N941" s="3"/>
      <c r="O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</row>
    <row r="942" spans="11:246">
      <c r="K942" s="3"/>
      <c r="L942" s="3"/>
      <c r="M942" s="3"/>
      <c r="N942" s="3"/>
      <c r="O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</row>
    <row r="943" spans="11:246">
      <c r="K943" s="3"/>
      <c r="L943" s="3"/>
      <c r="M943" s="3"/>
      <c r="N943" s="3"/>
      <c r="O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</row>
    <row r="944" spans="11:246">
      <c r="K944" s="3"/>
      <c r="L944" s="3"/>
      <c r="M944" s="3"/>
      <c r="N944" s="3"/>
      <c r="O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</row>
    <row r="945" spans="11:246">
      <c r="K945" s="3"/>
      <c r="L945" s="3"/>
      <c r="M945" s="3"/>
      <c r="N945" s="3"/>
      <c r="O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</row>
    <row r="946" spans="11:246">
      <c r="K946" s="3"/>
      <c r="L946" s="3"/>
      <c r="M946" s="3"/>
      <c r="N946" s="3"/>
      <c r="O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</row>
    <row r="947" spans="11:246">
      <c r="K947" s="3"/>
      <c r="L947" s="3"/>
      <c r="M947" s="3"/>
      <c r="N947" s="3"/>
      <c r="O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</row>
    <row r="948" spans="11:246">
      <c r="K948" s="3"/>
      <c r="L948" s="3"/>
      <c r="M948" s="3"/>
      <c r="N948" s="3"/>
      <c r="O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</row>
    <row r="949" spans="11:246">
      <c r="K949" s="3"/>
      <c r="L949" s="3"/>
      <c r="M949" s="3"/>
      <c r="N949" s="3"/>
      <c r="O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</row>
    <row r="950" spans="11:246">
      <c r="K950" s="3"/>
      <c r="L950" s="3"/>
      <c r="M950" s="3"/>
      <c r="N950" s="3"/>
      <c r="O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</row>
    <row r="951" spans="11:246">
      <c r="K951" s="3"/>
      <c r="L951" s="3"/>
      <c r="M951" s="3"/>
      <c r="N951" s="3"/>
      <c r="O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</row>
    <row r="952" spans="11:246">
      <c r="K952" s="3"/>
      <c r="L952" s="3"/>
      <c r="M952" s="3"/>
      <c r="N952" s="3"/>
      <c r="O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</row>
    <row r="953" spans="11:246">
      <c r="K953" s="3"/>
      <c r="L953" s="3"/>
      <c r="M953" s="3"/>
      <c r="N953" s="3"/>
      <c r="O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</row>
    <row r="954" spans="11:246">
      <c r="K954" s="3"/>
      <c r="L954" s="3"/>
      <c r="M954" s="3"/>
      <c r="N954" s="3"/>
      <c r="O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</row>
    <row r="955" spans="11:246">
      <c r="K955" s="3"/>
      <c r="L955" s="3"/>
      <c r="M955" s="3"/>
      <c r="N955" s="3"/>
      <c r="O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</row>
    <row r="956" spans="11:246">
      <c r="K956" s="3"/>
      <c r="L956" s="3"/>
      <c r="M956" s="3"/>
      <c r="N956" s="3"/>
      <c r="O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</row>
    <row r="957" spans="11:246">
      <c r="K957" s="3"/>
      <c r="L957" s="3"/>
      <c r="M957" s="3"/>
      <c r="N957" s="3"/>
      <c r="O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</row>
    <row r="958" spans="11:246">
      <c r="K958" s="3"/>
      <c r="L958" s="3"/>
      <c r="M958" s="3"/>
      <c r="N958" s="3"/>
      <c r="O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</row>
    <row r="959" spans="11:246">
      <c r="K959" s="3"/>
      <c r="L959" s="3"/>
      <c r="M959" s="3"/>
      <c r="N959" s="3"/>
      <c r="O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</row>
    <row r="960" spans="11:246">
      <c r="K960" s="3"/>
      <c r="L960" s="3"/>
      <c r="M960" s="3"/>
      <c r="N960" s="3"/>
      <c r="O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</row>
    <row r="961" spans="11:246">
      <c r="K961" s="3"/>
      <c r="L961" s="3"/>
      <c r="M961" s="3"/>
      <c r="N961" s="3"/>
      <c r="O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</row>
    <row r="962" spans="11:246">
      <c r="K962" s="3"/>
      <c r="L962" s="3"/>
      <c r="M962" s="3"/>
      <c r="N962" s="3"/>
      <c r="O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</row>
    <row r="963" spans="11:246">
      <c r="K963" s="3"/>
      <c r="L963" s="3"/>
      <c r="M963" s="3"/>
      <c r="N963" s="3"/>
      <c r="O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</row>
    <row r="964" spans="11:246">
      <c r="K964" s="3"/>
      <c r="L964" s="3"/>
      <c r="M964" s="3"/>
      <c r="N964" s="3"/>
      <c r="O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</row>
    <row r="965" spans="11:246">
      <c r="K965" s="3"/>
      <c r="L965" s="3"/>
      <c r="M965" s="3"/>
      <c r="N965" s="3"/>
      <c r="O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</row>
    <row r="966" spans="11:246">
      <c r="K966" s="3"/>
      <c r="L966" s="3"/>
      <c r="M966" s="3"/>
      <c r="N966" s="3"/>
      <c r="O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</row>
    <row r="967" spans="11:246">
      <c r="K967" s="3"/>
      <c r="L967" s="3"/>
      <c r="M967" s="3"/>
      <c r="N967" s="3"/>
      <c r="O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</row>
    <row r="968" spans="11:246">
      <c r="K968" s="3"/>
      <c r="L968" s="3"/>
      <c r="M968" s="3"/>
      <c r="N968" s="3"/>
      <c r="O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</row>
    <row r="969" spans="11:246">
      <c r="K969" s="3"/>
      <c r="L969" s="3"/>
      <c r="M969" s="3"/>
      <c r="N969" s="3"/>
      <c r="O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</row>
    <row r="970" spans="11:246">
      <c r="K970" s="3"/>
      <c r="L970" s="3"/>
      <c r="M970" s="3"/>
      <c r="N970" s="3"/>
      <c r="O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</row>
    <row r="971" spans="11:246">
      <c r="K971" s="3"/>
      <c r="L971" s="3"/>
      <c r="M971" s="3"/>
      <c r="N971" s="3"/>
      <c r="O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</row>
    <row r="972" spans="11:246">
      <c r="K972" s="3"/>
      <c r="L972" s="3"/>
      <c r="M972" s="3"/>
      <c r="N972" s="3"/>
      <c r="O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</row>
    <row r="973" spans="11:246">
      <c r="K973" s="3"/>
      <c r="L973" s="3"/>
      <c r="M973" s="3"/>
      <c r="N973" s="3"/>
      <c r="O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</row>
    <row r="974" spans="11:246">
      <c r="K974" s="3"/>
      <c r="L974" s="3"/>
      <c r="M974" s="3"/>
      <c r="N974" s="3"/>
      <c r="O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</row>
    <row r="975" spans="11:246">
      <c r="K975" s="3"/>
      <c r="L975" s="3"/>
      <c r="M975" s="3"/>
      <c r="N975" s="3"/>
      <c r="O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</row>
    <row r="976" spans="11:246">
      <c r="K976" s="3"/>
      <c r="L976" s="3"/>
      <c r="M976" s="3"/>
      <c r="N976" s="3"/>
      <c r="O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</row>
    <row r="977" spans="11:246">
      <c r="K977" s="3"/>
      <c r="L977" s="3"/>
      <c r="M977" s="3"/>
      <c r="N977" s="3"/>
      <c r="O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</row>
    <row r="978" spans="11:246">
      <c r="K978" s="3"/>
      <c r="L978" s="3"/>
      <c r="M978" s="3"/>
      <c r="N978" s="3"/>
      <c r="O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</row>
    <row r="979" spans="11:246">
      <c r="K979" s="3"/>
      <c r="L979" s="3"/>
      <c r="M979" s="3"/>
      <c r="N979" s="3"/>
      <c r="O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</row>
    <row r="980" spans="11:246">
      <c r="K980" s="3"/>
      <c r="L980" s="3"/>
      <c r="M980" s="3"/>
      <c r="N980" s="3"/>
      <c r="O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</row>
    <row r="981" spans="11:246">
      <c r="K981" s="3"/>
      <c r="L981" s="3"/>
      <c r="M981" s="3"/>
      <c r="N981" s="3"/>
      <c r="O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</row>
    <row r="982" spans="11:246">
      <c r="K982" s="3"/>
      <c r="L982" s="3"/>
      <c r="M982" s="3"/>
      <c r="N982" s="3"/>
      <c r="O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</row>
    <row r="983" spans="11:246">
      <c r="K983" s="3"/>
      <c r="L983" s="3"/>
      <c r="M983" s="3"/>
      <c r="N983" s="3"/>
      <c r="O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</row>
    <row r="984" spans="11:246">
      <c r="K984" s="3"/>
      <c r="L984" s="3"/>
      <c r="M984" s="3"/>
      <c r="N984" s="3"/>
      <c r="O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</row>
    <row r="985" spans="11:246">
      <c r="K985" s="3"/>
      <c r="L985" s="3"/>
      <c r="M985" s="3"/>
      <c r="N985" s="3"/>
      <c r="O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</row>
    <row r="986" spans="11:246">
      <c r="K986" s="3"/>
      <c r="L986" s="3"/>
      <c r="M986" s="3"/>
      <c r="N986" s="3"/>
      <c r="O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</row>
    <row r="987" spans="11:246">
      <c r="K987" s="3"/>
      <c r="L987" s="3"/>
      <c r="M987" s="3"/>
      <c r="N987" s="3"/>
      <c r="O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</row>
    <row r="988" spans="11:246">
      <c r="K988" s="3"/>
      <c r="L988" s="3"/>
      <c r="M988" s="3"/>
      <c r="N988" s="3"/>
      <c r="O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</row>
    <row r="989" spans="11:246">
      <c r="K989" s="3"/>
      <c r="L989" s="3"/>
      <c r="M989" s="3"/>
      <c r="N989" s="3"/>
      <c r="O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</row>
    <row r="990" spans="11:246">
      <c r="K990" s="3"/>
      <c r="L990" s="3"/>
      <c r="M990" s="3"/>
      <c r="N990" s="3"/>
      <c r="O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</row>
    <row r="991" spans="11:246">
      <c r="K991" s="3"/>
      <c r="L991" s="3"/>
      <c r="M991" s="3"/>
      <c r="N991" s="3"/>
      <c r="O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</row>
    <row r="992" spans="11:246">
      <c r="K992" s="3"/>
      <c r="L992" s="3"/>
      <c r="M992" s="3"/>
      <c r="N992" s="3"/>
      <c r="O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</row>
    <row r="993" spans="11:246">
      <c r="K993" s="3"/>
      <c r="L993" s="3"/>
      <c r="M993" s="3"/>
      <c r="N993" s="3"/>
      <c r="O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</row>
    <row r="994" spans="11:246">
      <c r="K994" s="3"/>
      <c r="L994" s="3"/>
      <c r="M994" s="3"/>
      <c r="N994" s="3"/>
      <c r="O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</row>
    <row r="995" spans="11:246">
      <c r="K995" s="3"/>
      <c r="L995" s="3"/>
      <c r="M995" s="3"/>
      <c r="N995" s="3"/>
      <c r="O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</row>
    <row r="996" spans="11:246">
      <c r="K996" s="3"/>
      <c r="L996" s="3"/>
      <c r="M996" s="3"/>
      <c r="N996" s="3"/>
      <c r="O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</row>
    <row r="997" spans="11:246">
      <c r="K997" s="3"/>
      <c r="L997" s="3"/>
      <c r="M997" s="3"/>
      <c r="N997" s="3"/>
      <c r="O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</row>
    <row r="998" spans="11:246">
      <c r="K998" s="3"/>
      <c r="L998" s="3"/>
      <c r="M998" s="3"/>
      <c r="N998" s="3"/>
      <c r="O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</row>
    <row r="999" spans="11:246">
      <c r="K999" s="3"/>
      <c r="L999" s="3"/>
      <c r="M999" s="3"/>
      <c r="N999" s="3"/>
      <c r="O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</row>
    <row r="1000" spans="11:246">
      <c r="K1000" s="3"/>
      <c r="L1000" s="3"/>
      <c r="M1000" s="3"/>
      <c r="N1000" s="3"/>
      <c r="O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</row>
    <row r="1001" spans="11:246">
      <c r="K1001" s="3"/>
      <c r="L1001" s="3"/>
      <c r="M1001" s="3"/>
      <c r="N1001" s="3"/>
      <c r="O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</row>
    <row r="1002" spans="11:246">
      <c r="K1002" s="3"/>
      <c r="L1002" s="3"/>
      <c r="M1002" s="3"/>
      <c r="N1002" s="3"/>
      <c r="O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</row>
    <row r="1003" spans="11:246">
      <c r="K1003" s="3"/>
      <c r="L1003" s="3"/>
      <c r="M1003" s="3"/>
      <c r="N1003" s="3"/>
      <c r="O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</row>
    <row r="1004" spans="11:246">
      <c r="K1004" s="3"/>
      <c r="L1004" s="3"/>
      <c r="M1004" s="3"/>
      <c r="N1004" s="3"/>
      <c r="O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</row>
    <row r="1005" spans="11:246">
      <c r="K1005" s="3"/>
      <c r="L1005" s="3"/>
      <c r="M1005" s="3"/>
      <c r="N1005" s="3"/>
      <c r="O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</row>
    <row r="1006" spans="11:246">
      <c r="K1006" s="3"/>
      <c r="L1006" s="3"/>
      <c r="M1006" s="3"/>
      <c r="N1006" s="3"/>
      <c r="O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</row>
    <row r="1007" spans="11:246">
      <c r="K1007" s="3"/>
      <c r="L1007" s="3"/>
      <c r="M1007" s="3"/>
      <c r="N1007" s="3"/>
      <c r="O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</row>
    <row r="1008" spans="11:246">
      <c r="K1008" s="3"/>
      <c r="L1008" s="3"/>
      <c r="M1008" s="3"/>
      <c r="N1008" s="3"/>
      <c r="O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</row>
    <row r="1009" spans="11:246">
      <c r="K1009" s="3"/>
      <c r="L1009" s="3"/>
      <c r="M1009" s="3"/>
      <c r="N1009" s="3"/>
      <c r="O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</row>
    <row r="1010" spans="11:246">
      <c r="K1010" s="3"/>
      <c r="L1010" s="3"/>
      <c r="M1010" s="3"/>
      <c r="N1010" s="3"/>
      <c r="O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</row>
    <row r="1011" spans="11:246">
      <c r="K1011" s="3"/>
      <c r="L1011" s="3"/>
      <c r="M1011" s="3"/>
      <c r="N1011" s="3"/>
      <c r="O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</row>
    <row r="1012" spans="11:246">
      <c r="K1012" s="3"/>
      <c r="L1012" s="3"/>
      <c r="M1012" s="3"/>
      <c r="N1012" s="3"/>
      <c r="O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</row>
    <row r="1013" spans="11:246">
      <c r="K1013" s="3"/>
      <c r="L1013" s="3"/>
      <c r="M1013" s="3"/>
      <c r="N1013" s="3"/>
      <c r="O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</row>
    <row r="1014" spans="11:246">
      <c r="K1014" s="3"/>
      <c r="L1014" s="3"/>
      <c r="M1014" s="3"/>
      <c r="N1014" s="3"/>
      <c r="O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</row>
    <row r="1015" spans="11:246">
      <c r="K1015" s="3"/>
      <c r="L1015" s="3"/>
      <c r="M1015" s="3"/>
      <c r="N1015" s="3"/>
      <c r="O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</row>
    <row r="1016" spans="11:246">
      <c r="K1016" s="3"/>
      <c r="L1016" s="3"/>
      <c r="M1016" s="3"/>
      <c r="N1016" s="3"/>
      <c r="O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3"/>
      <c r="GS1016" s="3"/>
      <c r="GT1016" s="3"/>
      <c r="GU1016" s="3"/>
      <c r="GV1016" s="3"/>
      <c r="GW1016" s="3"/>
      <c r="GX1016" s="3"/>
      <c r="GY1016" s="3"/>
      <c r="GZ1016" s="3"/>
      <c r="HA1016" s="3"/>
      <c r="HB1016" s="3"/>
      <c r="HC1016" s="3"/>
      <c r="HD1016" s="3"/>
      <c r="HE1016" s="3"/>
      <c r="HF1016" s="3"/>
      <c r="HG1016" s="3"/>
      <c r="HH1016" s="3"/>
      <c r="HI1016" s="3"/>
      <c r="HJ1016" s="3"/>
      <c r="HK1016" s="3"/>
      <c r="HL1016" s="3"/>
      <c r="HM1016" s="3"/>
      <c r="HN1016" s="3"/>
      <c r="HO1016" s="3"/>
      <c r="HP1016" s="3"/>
      <c r="HQ1016" s="3"/>
      <c r="HR1016" s="3"/>
      <c r="HS1016" s="3"/>
      <c r="HT1016" s="3"/>
      <c r="HU1016" s="3"/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  <c r="IG1016" s="3"/>
      <c r="IH1016" s="3"/>
      <c r="II1016" s="3"/>
      <c r="IJ1016" s="3"/>
      <c r="IK1016" s="3"/>
      <c r="IL1016" s="3"/>
    </row>
    <row r="1017" spans="11:246">
      <c r="K1017" s="3"/>
      <c r="L1017" s="3"/>
      <c r="M1017" s="3"/>
      <c r="N1017" s="3"/>
      <c r="O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</row>
    <row r="1018" spans="11:246">
      <c r="K1018" s="3"/>
      <c r="L1018" s="3"/>
      <c r="M1018" s="3"/>
      <c r="N1018" s="3"/>
      <c r="O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</row>
    <row r="1019" spans="11:246">
      <c r="K1019" s="3"/>
      <c r="L1019" s="3"/>
      <c r="M1019" s="3"/>
      <c r="N1019" s="3"/>
      <c r="O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</row>
    <row r="1020" spans="11:246">
      <c r="K1020" s="3"/>
      <c r="L1020" s="3"/>
      <c r="M1020" s="3"/>
      <c r="N1020" s="3"/>
      <c r="O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3"/>
      <c r="GS1020" s="3"/>
      <c r="GT1020" s="3"/>
      <c r="GU1020" s="3"/>
      <c r="GV1020" s="3"/>
      <c r="GW1020" s="3"/>
      <c r="GX1020" s="3"/>
      <c r="GY1020" s="3"/>
      <c r="GZ1020" s="3"/>
      <c r="HA1020" s="3"/>
      <c r="HB1020" s="3"/>
      <c r="HC1020" s="3"/>
      <c r="HD1020" s="3"/>
      <c r="HE1020" s="3"/>
      <c r="HF1020" s="3"/>
      <c r="HG1020" s="3"/>
      <c r="HH1020" s="3"/>
      <c r="HI1020" s="3"/>
      <c r="HJ1020" s="3"/>
      <c r="HK1020" s="3"/>
      <c r="HL1020" s="3"/>
      <c r="HM1020" s="3"/>
      <c r="HN1020" s="3"/>
      <c r="HO1020" s="3"/>
      <c r="HP1020" s="3"/>
      <c r="HQ1020" s="3"/>
      <c r="HR1020" s="3"/>
      <c r="HS1020" s="3"/>
      <c r="HT1020" s="3"/>
      <c r="HU1020" s="3"/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  <c r="IG1020" s="3"/>
      <c r="IH1020" s="3"/>
      <c r="II1020" s="3"/>
      <c r="IJ1020" s="3"/>
      <c r="IK1020" s="3"/>
      <c r="IL1020" s="3"/>
    </row>
    <row r="1021" spans="11:246">
      <c r="K1021" s="3"/>
      <c r="L1021" s="3"/>
      <c r="M1021" s="3"/>
      <c r="N1021" s="3"/>
      <c r="O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</row>
    <row r="1022" spans="11:246">
      <c r="K1022" s="3"/>
      <c r="L1022" s="3"/>
      <c r="M1022" s="3"/>
      <c r="N1022" s="3"/>
      <c r="O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</row>
    <row r="1023" spans="11:246">
      <c r="K1023" s="3"/>
      <c r="L1023" s="3"/>
      <c r="M1023" s="3"/>
      <c r="N1023" s="3"/>
      <c r="O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</row>
    <row r="1024" spans="11:246">
      <c r="K1024" s="3"/>
      <c r="L1024" s="3"/>
      <c r="M1024" s="3"/>
      <c r="N1024" s="3"/>
      <c r="O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  <c r="GO1024" s="3"/>
      <c r="GP1024" s="3"/>
      <c r="GQ1024" s="3"/>
      <c r="GR1024" s="3"/>
      <c r="GS1024" s="3"/>
      <c r="GT1024" s="3"/>
      <c r="GU1024" s="3"/>
      <c r="GV1024" s="3"/>
      <c r="GW1024" s="3"/>
      <c r="GX1024" s="3"/>
      <c r="GY1024" s="3"/>
      <c r="GZ1024" s="3"/>
      <c r="HA1024" s="3"/>
      <c r="HB1024" s="3"/>
      <c r="HC1024" s="3"/>
      <c r="HD1024" s="3"/>
      <c r="HE1024" s="3"/>
      <c r="HF1024" s="3"/>
      <c r="HG1024" s="3"/>
      <c r="HH1024" s="3"/>
      <c r="HI1024" s="3"/>
      <c r="HJ1024" s="3"/>
      <c r="HK1024" s="3"/>
      <c r="HL1024" s="3"/>
      <c r="HM1024" s="3"/>
      <c r="HN1024" s="3"/>
      <c r="HO1024" s="3"/>
      <c r="HP1024" s="3"/>
      <c r="HQ1024" s="3"/>
      <c r="HR1024" s="3"/>
      <c r="HS1024" s="3"/>
      <c r="HT1024" s="3"/>
      <c r="HU1024" s="3"/>
      <c r="HV1024" s="3"/>
      <c r="HW1024" s="3"/>
      <c r="HX1024" s="3"/>
      <c r="HY1024" s="3"/>
      <c r="HZ1024" s="3"/>
      <c r="IA1024" s="3"/>
      <c r="IB1024" s="3"/>
      <c r="IC1024" s="3"/>
      <c r="ID1024" s="3"/>
      <c r="IE1024" s="3"/>
      <c r="IF1024" s="3"/>
      <c r="IG1024" s="3"/>
      <c r="IH1024" s="3"/>
      <c r="II1024" s="3"/>
      <c r="IJ1024" s="3"/>
      <c r="IK1024" s="3"/>
      <c r="IL1024" s="3"/>
    </row>
    <row r="1025" spans="11:246">
      <c r="K1025" s="3"/>
      <c r="L1025" s="3"/>
      <c r="M1025" s="3"/>
      <c r="N1025" s="3"/>
      <c r="O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</row>
    <row r="1026" spans="11:246">
      <c r="K1026" s="3"/>
      <c r="L1026" s="3"/>
      <c r="M1026" s="3"/>
      <c r="N1026" s="3"/>
      <c r="O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</row>
    <row r="1027" spans="11:246">
      <c r="K1027" s="3"/>
      <c r="L1027" s="3"/>
      <c r="M1027" s="3"/>
      <c r="N1027" s="3"/>
      <c r="O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  <c r="GO1027" s="3"/>
      <c r="GP1027" s="3"/>
      <c r="GQ1027" s="3"/>
      <c r="GR1027" s="3"/>
      <c r="GS1027" s="3"/>
      <c r="GT1027" s="3"/>
      <c r="GU1027" s="3"/>
      <c r="GV1027" s="3"/>
      <c r="GW1027" s="3"/>
      <c r="GX1027" s="3"/>
      <c r="GY1027" s="3"/>
      <c r="GZ1027" s="3"/>
      <c r="HA1027" s="3"/>
      <c r="HB1027" s="3"/>
      <c r="HC1027" s="3"/>
      <c r="HD1027" s="3"/>
      <c r="HE1027" s="3"/>
      <c r="HF1027" s="3"/>
      <c r="HG1027" s="3"/>
      <c r="HH1027" s="3"/>
      <c r="HI1027" s="3"/>
      <c r="HJ1027" s="3"/>
      <c r="HK1027" s="3"/>
      <c r="HL1027" s="3"/>
      <c r="HM1027" s="3"/>
      <c r="HN1027" s="3"/>
      <c r="HO1027" s="3"/>
      <c r="HP1027" s="3"/>
      <c r="HQ1027" s="3"/>
      <c r="HR1027" s="3"/>
      <c r="HS1027" s="3"/>
      <c r="HT1027" s="3"/>
      <c r="HU1027" s="3"/>
      <c r="HV1027" s="3"/>
      <c r="HW1027" s="3"/>
      <c r="HX1027" s="3"/>
      <c r="HY1027" s="3"/>
      <c r="HZ1027" s="3"/>
      <c r="IA1027" s="3"/>
      <c r="IB1027" s="3"/>
      <c r="IC1027" s="3"/>
      <c r="ID1027" s="3"/>
      <c r="IE1027" s="3"/>
      <c r="IF1027" s="3"/>
      <c r="IG1027" s="3"/>
      <c r="IH1027" s="3"/>
      <c r="II1027" s="3"/>
      <c r="IJ1027" s="3"/>
      <c r="IK1027" s="3"/>
      <c r="IL1027" s="3"/>
    </row>
    <row r="1028" spans="11:246">
      <c r="K1028" s="3"/>
      <c r="L1028" s="3"/>
      <c r="M1028" s="3"/>
      <c r="N1028" s="3"/>
      <c r="O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</row>
    <row r="1029" spans="11:246">
      <c r="K1029" s="3"/>
      <c r="L1029" s="3"/>
      <c r="M1029" s="3"/>
      <c r="N1029" s="3"/>
      <c r="O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  <c r="GO1029" s="3"/>
      <c r="GP1029" s="3"/>
      <c r="GQ1029" s="3"/>
      <c r="GR1029" s="3"/>
      <c r="GS1029" s="3"/>
      <c r="GT1029" s="3"/>
      <c r="GU1029" s="3"/>
      <c r="GV1029" s="3"/>
      <c r="GW1029" s="3"/>
      <c r="GX1029" s="3"/>
      <c r="GY1029" s="3"/>
      <c r="GZ1029" s="3"/>
      <c r="HA1029" s="3"/>
      <c r="HB1029" s="3"/>
      <c r="HC1029" s="3"/>
      <c r="HD1029" s="3"/>
      <c r="HE1029" s="3"/>
      <c r="HF1029" s="3"/>
      <c r="HG1029" s="3"/>
      <c r="HH1029" s="3"/>
      <c r="HI1029" s="3"/>
      <c r="HJ1029" s="3"/>
      <c r="HK1029" s="3"/>
      <c r="HL1029" s="3"/>
      <c r="HM1029" s="3"/>
      <c r="HN1029" s="3"/>
      <c r="HO1029" s="3"/>
      <c r="HP1029" s="3"/>
      <c r="HQ1029" s="3"/>
      <c r="HR1029" s="3"/>
      <c r="HS1029" s="3"/>
      <c r="HT1029" s="3"/>
      <c r="HU1029" s="3"/>
      <c r="HV1029" s="3"/>
      <c r="HW1029" s="3"/>
      <c r="HX1029" s="3"/>
      <c r="HY1029" s="3"/>
      <c r="HZ1029" s="3"/>
      <c r="IA1029" s="3"/>
      <c r="IB1029" s="3"/>
      <c r="IC1029" s="3"/>
      <c r="ID1029" s="3"/>
      <c r="IE1029" s="3"/>
      <c r="IF1029" s="3"/>
      <c r="IG1029" s="3"/>
      <c r="IH1029" s="3"/>
      <c r="II1029" s="3"/>
      <c r="IJ1029" s="3"/>
      <c r="IK1029" s="3"/>
      <c r="IL1029" s="3"/>
    </row>
    <row r="1030" spans="11:246">
      <c r="K1030" s="3"/>
      <c r="L1030" s="3"/>
      <c r="M1030" s="3"/>
      <c r="N1030" s="3"/>
      <c r="O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</row>
    <row r="1031" spans="11:246">
      <c r="K1031" s="3"/>
      <c r="L1031" s="3"/>
      <c r="M1031" s="3"/>
      <c r="N1031" s="3"/>
      <c r="O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  <c r="GO1031" s="3"/>
      <c r="GP1031" s="3"/>
      <c r="GQ1031" s="3"/>
      <c r="GR1031" s="3"/>
      <c r="GS1031" s="3"/>
      <c r="GT1031" s="3"/>
      <c r="GU1031" s="3"/>
      <c r="GV1031" s="3"/>
      <c r="GW1031" s="3"/>
      <c r="GX1031" s="3"/>
      <c r="GY1031" s="3"/>
      <c r="GZ1031" s="3"/>
      <c r="HA1031" s="3"/>
      <c r="HB1031" s="3"/>
      <c r="HC1031" s="3"/>
      <c r="HD1031" s="3"/>
      <c r="HE1031" s="3"/>
      <c r="HF1031" s="3"/>
      <c r="HG1031" s="3"/>
      <c r="HH1031" s="3"/>
      <c r="HI1031" s="3"/>
      <c r="HJ1031" s="3"/>
      <c r="HK1031" s="3"/>
      <c r="HL1031" s="3"/>
      <c r="HM1031" s="3"/>
      <c r="HN1031" s="3"/>
      <c r="HO1031" s="3"/>
      <c r="HP1031" s="3"/>
      <c r="HQ1031" s="3"/>
      <c r="HR1031" s="3"/>
      <c r="HS1031" s="3"/>
      <c r="HT1031" s="3"/>
      <c r="HU1031" s="3"/>
      <c r="HV1031" s="3"/>
      <c r="HW1031" s="3"/>
      <c r="HX1031" s="3"/>
      <c r="HY1031" s="3"/>
      <c r="HZ1031" s="3"/>
      <c r="IA1031" s="3"/>
      <c r="IB1031" s="3"/>
      <c r="IC1031" s="3"/>
      <c r="ID1031" s="3"/>
      <c r="IE1031" s="3"/>
      <c r="IF1031" s="3"/>
      <c r="IG1031" s="3"/>
      <c r="IH1031" s="3"/>
      <c r="II1031" s="3"/>
      <c r="IJ1031" s="3"/>
      <c r="IK1031" s="3"/>
      <c r="IL1031" s="3"/>
    </row>
    <row r="1032" spans="11:246">
      <c r="K1032" s="3"/>
      <c r="L1032" s="3"/>
      <c r="M1032" s="3"/>
      <c r="N1032" s="3"/>
      <c r="O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</row>
    <row r="1033" spans="11:246">
      <c r="K1033" s="3"/>
      <c r="L1033" s="3"/>
      <c r="M1033" s="3"/>
      <c r="N1033" s="3"/>
      <c r="O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</row>
    <row r="1034" spans="11:246">
      <c r="K1034" s="3"/>
      <c r="L1034" s="3"/>
      <c r="M1034" s="3"/>
      <c r="N1034" s="3"/>
      <c r="O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  <c r="GO1034" s="3"/>
      <c r="GP1034" s="3"/>
      <c r="GQ1034" s="3"/>
      <c r="GR1034" s="3"/>
      <c r="GS1034" s="3"/>
      <c r="GT1034" s="3"/>
      <c r="GU1034" s="3"/>
      <c r="GV1034" s="3"/>
      <c r="GW1034" s="3"/>
      <c r="GX1034" s="3"/>
      <c r="GY1034" s="3"/>
      <c r="GZ1034" s="3"/>
      <c r="HA1034" s="3"/>
      <c r="HB1034" s="3"/>
      <c r="HC1034" s="3"/>
      <c r="HD1034" s="3"/>
      <c r="HE1034" s="3"/>
      <c r="HF1034" s="3"/>
      <c r="HG1034" s="3"/>
      <c r="HH1034" s="3"/>
      <c r="HI1034" s="3"/>
      <c r="HJ1034" s="3"/>
      <c r="HK1034" s="3"/>
      <c r="HL1034" s="3"/>
      <c r="HM1034" s="3"/>
      <c r="HN1034" s="3"/>
      <c r="HO1034" s="3"/>
      <c r="HP1034" s="3"/>
      <c r="HQ1034" s="3"/>
      <c r="HR1034" s="3"/>
      <c r="HS1034" s="3"/>
      <c r="HT1034" s="3"/>
      <c r="HU1034" s="3"/>
      <c r="HV1034" s="3"/>
      <c r="HW1034" s="3"/>
      <c r="HX1034" s="3"/>
      <c r="HY1034" s="3"/>
      <c r="HZ1034" s="3"/>
      <c r="IA1034" s="3"/>
      <c r="IB1034" s="3"/>
      <c r="IC1034" s="3"/>
      <c r="ID1034" s="3"/>
      <c r="IE1034" s="3"/>
      <c r="IF1034" s="3"/>
      <c r="IG1034" s="3"/>
      <c r="IH1034" s="3"/>
      <c r="II1034" s="3"/>
      <c r="IJ1034" s="3"/>
      <c r="IK1034" s="3"/>
      <c r="IL1034" s="3"/>
    </row>
    <row r="1035" spans="11:246">
      <c r="K1035" s="3"/>
      <c r="L1035" s="3"/>
      <c r="M1035" s="3"/>
      <c r="N1035" s="3"/>
      <c r="O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</row>
    <row r="1036" spans="11:246">
      <c r="K1036" s="3"/>
      <c r="L1036" s="3"/>
      <c r="M1036" s="3"/>
      <c r="N1036" s="3"/>
      <c r="O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  <c r="GO1036" s="3"/>
      <c r="GP1036" s="3"/>
      <c r="GQ1036" s="3"/>
      <c r="GR1036" s="3"/>
      <c r="GS1036" s="3"/>
      <c r="GT1036" s="3"/>
      <c r="GU1036" s="3"/>
      <c r="GV1036" s="3"/>
      <c r="GW1036" s="3"/>
      <c r="GX1036" s="3"/>
      <c r="GY1036" s="3"/>
      <c r="GZ1036" s="3"/>
      <c r="HA1036" s="3"/>
      <c r="HB1036" s="3"/>
      <c r="HC1036" s="3"/>
      <c r="HD1036" s="3"/>
      <c r="HE1036" s="3"/>
      <c r="HF1036" s="3"/>
      <c r="HG1036" s="3"/>
      <c r="HH1036" s="3"/>
      <c r="HI1036" s="3"/>
      <c r="HJ1036" s="3"/>
      <c r="HK1036" s="3"/>
      <c r="HL1036" s="3"/>
      <c r="HM1036" s="3"/>
      <c r="HN1036" s="3"/>
      <c r="HO1036" s="3"/>
      <c r="HP1036" s="3"/>
      <c r="HQ1036" s="3"/>
      <c r="HR1036" s="3"/>
      <c r="HS1036" s="3"/>
      <c r="HT1036" s="3"/>
      <c r="HU1036" s="3"/>
      <c r="HV1036" s="3"/>
      <c r="HW1036" s="3"/>
      <c r="HX1036" s="3"/>
      <c r="HY1036" s="3"/>
      <c r="HZ1036" s="3"/>
      <c r="IA1036" s="3"/>
      <c r="IB1036" s="3"/>
      <c r="IC1036" s="3"/>
      <c r="ID1036" s="3"/>
      <c r="IE1036" s="3"/>
      <c r="IF1036" s="3"/>
      <c r="IG1036" s="3"/>
      <c r="IH1036" s="3"/>
      <c r="II1036" s="3"/>
      <c r="IJ1036" s="3"/>
      <c r="IK1036" s="3"/>
      <c r="IL1036" s="3"/>
    </row>
    <row r="1037" spans="11:246">
      <c r="K1037" s="3"/>
      <c r="L1037" s="3"/>
      <c r="M1037" s="3"/>
      <c r="N1037" s="3"/>
      <c r="O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</row>
    <row r="1038" spans="11:246">
      <c r="K1038" s="3"/>
      <c r="L1038" s="3"/>
      <c r="M1038" s="3"/>
      <c r="N1038" s="3"/>
      <c r="O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  <c r="GO1038" s="3"/>
      <c r="GP1038" s="3"/>
      <c r="GQ1038" s="3"/>
      <c r="GR1038" s="3"/>
      <c r="GS1038" s="3"/>
      <c r="GT1038" s="3"/>
      <c r="GU1038" s="3"/>
      <c r="GV1038" s="3"/>
      <c r="GW1038" s="3"/>
      <c r="GX1038" s="3"/>
      <c r="GY1038" s="3"/>
      <c r="GZ1038" s="3"/>
      <c r="HA1038" s="3"/>
      <c r="HB1038" s="3"/>
      <c r="HC1038" s="3"/>
      <c r="HD1038" s="3"/>
      <c r="HE1038" s="3"/>
      <c r="HF1038" s="3"/>
      <c r="HG1038" s="3"/>
      <c r="HH1038" s="3"/>
      <c r="HI1038" s="3"/>
      <c r="HJ1038" s="3"/>
      <c r="HK1038" s="3"/>
      <c r="HL1038" s="3"/>
      <c r="HM1038" s="3"/>
      <c r="HN1038" s="3"/>
      <c r="HO1038" s="3"/>
      <c r="HP1038" s="3"/>
      <c r="HQ1038" s="3"/>
      <c r="HR1038" s="3"/>
      <c r="HS1038" s="3"/>
      <c r="HT1038" s="3"/>
      <c r="HU1038" s="3"/>
      <c r="HV1038" s="3"/>
      <c r="HW1038" s="3"/>
      <c r="HX1038" s="3"/>
      <c r="HY1038" s="3"/>
      <c r="HZ1038" s="3"/>
      <c r="IA1038" s="3"/>
      <c r="IB1038" s="3"/>
      <c r="IC1038" s="3"/>
      <c r="ID1038" s="3"/>
      <c r="IE1038" s="3"/>
      <c r="IF1038" s="3"/>
      <c r="IG1038" s="3"/>
      <c r="IH1038" s="3"/>
      <c r="II1038" s="3"/>
      <c r="IJ1038" s="3"/>
      <c r="IK1038" s="3"/>
      <c r="IL1038" s="3"/>
    </row>
    <row r="1039" spans="11:246">
      <c r="K1039" s="3"/>
      <c r="L1039" s="3"/>
      <c r="M1039" s="3"/>
      <c r="N1039" s="3"/>
      <c r="O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</row>
    <row r="1040" spans="11:246">
      <c r="K1040" s="3"/>
      <c r="L1040" s="3"/>
      <c r="M1040" s="3"/>
      <c r="N1040" s="3"/>
      <c r="O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  <c r="GO1040" s="3"/>
      <c r="GP1040" s="3"/>
      <c r="GQ1040" s="3"/>
      <c r="GR1040" s="3"/>
      <c r="GS1040" s="3"/>
      <c r="GT1040" s="3"/>
      <c r="GU1040" s="3"/>
      <c r="GV1040" s="3"/>
      <c r="GW1040" s="3"/>
      <c r="GX1040" s="3"/>
      <c r="GY1040" s="3"/>
      <c r="GZ1040" s="3"/>
      <c r="HA1040" s="3"/>
      <c r="HB1040" s="3"/>
      <c r="HC1040" s="3"/>
      <c r="HD1040" s="3"/>
      <c r="HE1040" s="3"/>
      <c r="HF1040" s="3"/>
      <c r="HG1040" s="3"/>
      <c r="HH1040" s="3"/>
      <c r="HI1040" s="3"/>
      <c r="HJ1040" s="3"/>
      <c r="HK1040" s="3"/>
      <c r="HL1040" s="3"/>
      <c r="HM1040" s="3"/>
      <c r="HN1040" s="3"/>
      <c r="HO1040" s="3"/>
      <c r="HP1040" s="3"/>
      <c r="HQ1040" s="3"/>
      <c r="HR1040" s="3"/>
      <c r="HS1040" s="3"/>
      <c r="HT1040" s="3"/>
      <c r="HU1040" s="3"/>
      <c r="HV1040" s="3"/>
      <c r="HW1040" s="3"/>
      <c r="HX1040" s="3"/>
      <c r="HY1040" s="3"/>
      <c r="HZ1040" s="3"/>
      <c r="IA1040" s="3"/>
      <c r="IB1040" s="3"/>
      <c r="IC1040" s="3"/>
      <c r="ID1040" s="3"/>
      <c r="IE1040" s="3"/>
      <c r="IF1040" s="3"/>
      <c r="IG1040" s="3"/>
      <c r="IH1040" s="3"/>
      <c r="II1040" s="3"/>
      <c r="IJ1040" s="3"/>
      <c r="IK1040" s="3"/>
      <c r="IL1040" s="3"/>
    </row>
    <row r="1041" spans="11:246">
      <c r="K1041" s="3"/>
      <c r="L1041" s="3"/>
      <c r="M1041" s="3"/>
      <c r="N1041" s="3"/>
      <c r="O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</row>
    <row r="1042" spans="11:246">
      <c r="K1042" s="3"/>
      <c r="L1042" s="3"/>
      <c r="M1042" s="3"/>
      <c r="N1042" s="3"/>
      <c r="O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</row>
    <row r="1043" spans="11:246">
      <c r="K1043" s="3"/>
      <c r="L1043" s="3"/>
      <c r="M1043" s="3"/>
      <c r="N1043" s="3"/>
      <c r="O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</row>
    <row r="1044" spans="11:246">
      <c r="K1044" s="3"/>
      <c r="L1044" s="3"/>
      <c r="M1044" s="3"/>
      <c r="N1044" s="3"/>
      <c r="O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  <c r="GO1044" s="3"/>
      <c r="GP1044" s="3"/>
      <c r="GQ1044" s="3"/>
      <c r="GR1044" s="3"/>
      <c r="GS1044" s="3"/>
      <c r="GT1044" s="3"/>
      <c r="GU1044" s="3"/>
      <c r="GV1044" s="3"/>
      <c r="GW1044" s="3"/>
      <c r="GX1044" s="3"/>
      <c r="GY1044" s="3"/>
      <c r="GZ1044" s="3"/>
      <c r="HA1044" s="3"/>
      <c r="HB1044" s="3"/>
      <c r="HC1044" s="3"/>
      <c r="HD1044" s="3"/>
      <c r="HE1044" s="3"/>
      <c r="HF1044" s="3"/>
      <c r="HG1044" s="3"/>
      <c r="HH1044" s="3"/>
      <c r="HI1044" s="3"/>
      <c r="HJ1044" s="3"/>
      <c r="HK1044" s="3"/>
      <c r="HL1044" s="3"/>
      <c r="HM1044" s="3"/>
      <c r="HN1044" s="3"/>
      <c r="HO1044" s="3"/>
      <c r="HP1044" s="3"/>
      <c r="HQ1044" s="3"/>
      <c r="HR1044" s="3"/>
      <c r="HS1044" s="3"/>
      <c r="HT1044" s="3"/>
      <c r="HU1044" s="3"/>
      <c r="HV1044" s="3"/>
      <c r="HW1044" s="3"/>
      <c r="HX1044" s="3"/>
      <c r="HY1044" s="3"/>
      <c r="HZ1044" s="3"/>
      <c r="IA1044" s="3"/>
      <c r="IB1044" s="3"/>
      <c r="IC1044" s="3"/>
      <c r="ID1044" s="3"/>
      <c r="IE1044" s="3"/>
      <c r="IF1044" s="3"/>
      <c r="IG1044" s="3"/>
      <c r="IH1044" s="3"/>
      <c r="II1044" s="3"/>
      <c r="IJ1044" s="3"/>
      <c r="IK1044" s="3"/>
      <c r="IL1044" s="3"/>
    </row>
    <row r="1045" spans="11:246">
      <c r="K1045" s="3"/>
      <c r="L1045" s="3"/>
      <c r="M1045" s="3"/>
      <c r="N1045" s="3"/>
      <c r="O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</row>
    <row r="1046" spans="11:246">
      <c r="K1046" s="3"/>
      <c r="L1046" s="3"/>
      <c r="M1046" s="3"/>
      <c r="N1046" s="3"/>
      <c r="O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  <c r="GO1046" s="3"/>
      <c r="GP1046" s="3"/>
      <c r="GQ1046" s="3"/>
      <c r="GR1046" s="3"/>
      <c r="GS1046" s="3"/>
      <c r="GT1046" s="3"/>
      <c r="GU1046" s="3"/>
      <c r="GV1046" s="3"/>
      <c r="GW1046" s="3"/>
      <c r="GX1046" s="3"/>
      <c r="GY1046" s="3"/>
      <c r="GZ1046" s="3"/>
      <c r="HA1046" s="3"/>
      <c r="HB1046" s="3"/>
      <c r="HC1046" s="3"/>
      <c r="HD1046" s="3"/>
      <c r="HE1046" s="3"/>
      <c r="HF1046" s="3"/>
      <c r="HG1046" s="3"/>
      <c r="HH1046" s="3"/>
      <c r="HI1046" s="3"/>
      <c r="HJ1046" s="3"/>
      <c r="HK1046" s="3"/>
      <c r="HL1046" s="3"/>
      <c r="HM1046" s="3"/>
      <c r="HN1046" s="3"/>
      <c r="HO1046" s="3"/>
      <c r="HP1046" s="3"/>
      <c r="HQ1046" s="3"/>
      <c r="HR1046" s="3"/>
      <c r="HS1046" s="3"/>
      <c r="HT1046" s="3"/>
      <c r="HU1046" s="3"/>
      <c r="HV1046" s="3"/>
      <c r="HW1046" s="3"/>
      <c r="HX1046" s="3"/>
      <c r="HY1046" s="3"/>
      <c r="HZ1046" s="3"/>
      <c r="IA1046" s="3"/>
      <c r="IB1046" s="3"/>
      <c r="IC1046" s="3"/>
      <c r="ID1046" s="3"/>
      <c r="IE1046" s="3"/>
      <c r="IF1046" s="3"/>
      <c r="IG1046" s="3"/>
      <c r="IH1046" s="3"/>
      <c r="II1046" s="3"/>
      <c r="IJ1046" s="3"/>
      <c r="IK1046" s="3"/>
      <c r="IL1046" s="3"/>
    </row>
    <row r="1047" spans="11:246">
      <c r="K1047" s="3"/>
      <c r="L1047" s="3"/>
      <c r="M1047" s="3"/>
      <c r="N1047" s="3"/>
      <c r="O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</row>
    <row r="1048" spans="11:246">
      <c r="K1048" s="3"/>
      <c r="L1048" s="3"/>
      <c r="M1048" s="3"/>
      <c r="N1048" s="3"/>
      <c r="O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</row>
    <row r="1049" spans="11:246">
      <c r="K1049" s="3"/>
      <c r="L1049" s="3"/>
      <c r="M1049" s="3"/>
      <c r="N1049" s="3"/>
      <c r="O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</row>
    <row r="1050" spans="11:246">
      <c r="K1050" s="3"/>
      <c r="L1050" s="3"/>
      <c r="M1050" s="3"/>
      <c r="N1050" s="3"/>
      <c r="O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  <c r="GO1050" s="3"/>
      <c r="GP1050" s="3"/>
      <c r="GQ1050" s="3"/>
      <c r="GR1050" s="3"/>
      <c r="GS1050" s="3"/>
      <c r="GT1050" s="3"/>
      <c r="GU1050" s="3"/>
      <c r="GV1050" s="3"/>
      <c r="GW1050" s="3"/>
      <c r="GX1050" s="3"/>
      <c r="GY1050" s="3"/>
      <c r="GZ1050" s="3"/>
      <c r="HA1050" s="3"/>
      <c r="HB1050" s="3"/>
      <c r="HC1050" s="3"/>
      <c r="HD1050" s="3"/>
      <c r="HE1050" s="3"/>
      <c r="HF1050" s="3"/>
      <c r="HG1050" s="3"/>
      <c r="HH1050" s="3"/>
      <c r="HI1050" s="3"/>
      <c r="HJ1050" s="3"/>
      <c r="HK1050" s="3"/>
      <c r="HL1050" s="3"/>
      <c r="HM1050" s="3"/>
      <c r="HN1050" s="3"/>
      <c r="HO1050" s="3"/>
      <c r="HP1050" s="3"/>
      <c r="HQ1050" s="3"/>
      <c r="HR1050" s="3"/>
      <c r="HS1050" s="3"/>
      <c r="HT1050" s="3"/>
      <c r="HU1050" s="3"/>
      <c r="HV1050" s="3"/>
      <c r="HW1050" s="3"/>
      <c r="HX1050" s="3"/>
      <c r="HY1050" s="3"/>
      <c r="HZ1050" s="3"/>
      <c r="IA1050" s="3"/>
      <c r="IB1050" s="3"/>
      <c r="IC1050" s="3"/>
      <c r="ID1050" s="3"/>
      <c r="IE1050" s="3"/>
      <c r="IF1050" s="3"/>
      <c r="IG1050" s="3"/>
      <c r="IH1050" s="3"/>
      <c r="II1050" s="3"/>
      <c r="IJ1050" s="3"/>
      <c r="IK1050" s="3"/>
      <c r="IL1050" s="3"/>
    </row>
    <row r="1051" spans="11:246">
      <c r="K1051" s="3"/>
      <c r="L1051" s="3"/>
      <c r="M1051" s="3"/>
      <c r="N1051" s="3"/>
      <c r="O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</row>
    <row r="1052" spans="11:246">
      <c r="K1052" s="3"/>
      <c r="L1052" s="3"/>
      <c r="M1052" s="3"/>
      <c r="N1052" s="3"/>
      <c r="O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  <c r="GO1052" s="3"/>
      <c r="GP1052" s="3"/>
      <c r="GQ1052" s="3"/>
      <c r="GR1052" s="3"/>
      <c r="GS1052" s="3"/>
      <c r="GT1052" s="3"/>
      <c r="GU1052" s="3"/>
      <c r="GV1052" s="3"/>
      <c r="GW1052" s="3"/>
      <c r="GX1052" s="3"/>
      <c r="GY1052" s="3"/>
      <c r="GZ1052" s="3"/>
      <c r="HA1052" s="3"/>
      <c r="HB1052" s="3"/>
      <c r="HC1052" s="3"/>
      <c r="HD1052" s="3"/>
      <c r="HE1052" s="3"/>
      <c r="HF1052" s="3"/>
      <c r="HG1052" s="3"/>
      <c r="HH1052" s="3"/>
      <c r="HI1052" s="3"/>
      <c r="HJ1052" s="3"/>
      <c r="HK1052" s="3"/>
      <c r="HL1052" s="3"/>
      <c r="HM1052" s="3"/>
      <c r="HN1052" s="3"/>
      <c r="HO1052" s="3"/>
      <c r="HP1052" s="3"/>
      <c r="HQ1052" s="3"/>
      <c r="HR1052" s="3"/>
      <c r="HS1052" s="3"/>
      <c r="HT1052" s="3"/>
      <c r="HU1052" s="3"/>
      <c r="HV1052" s="3"/>
      <c r="HW1052" s="3"/>
      <c r="HX1052" s="3"/>
      <c r="HY1052" s="3"/>
      <c r="HZ1052" s="3"/>
      <c r="IA1052" s="3"/>
      <c r="IB1052" s="3"/>
      <c r="IC1052" s="3"/>
      <c r="ID1052" s="3"/>
      <c r="IE1052" s="3"/>
      <c r="IF1052" s="3"/>
      <c r="IG1052" s="3"/>
      <c r="IH1052" s="3"/>
      <c r="II1052" s="3"/>
      <c r="IJ1052" s="3"/>
      <c r="IK1052" s="3"/>
      <c r="IL1052" s="3"/>
    </row>
    <row r="1053" spans="11:246">
      <c r="K1053" s="3"/>
      <c r="L1053" s="3"/>
      <c r="M1053" s="3"/>
      <c r="N1053" s="3"/>
      <c r="O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</row>
    <row r="1054" spans="11:246">
      <c r="K1054" s="3"/>
      <c r="L1054" s="3"/>
      <c r="M1054" s="3"/>
      <c r="N1054" s="3"/>
      <c r="O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  <c r="GO1054" s="3"/>
      <c r="GP1054" s="3"/>
      <c r="GQ1054" s="3"/>
      <c r="GR1054" s="3"/>
      <c r="GS1054" s="3"/>
      <c r="GT1054" s="3"/>
      <c r="GU1054" s="3"/>
      <c r="GV1054" s="3"/>
      <c r="GW1054" s="3"/>
      <c r="GX1054" s="3"/>
      <c r="GY1054" s="3"/>
      <c r="GZ1054" s="3"/>
      <c r="HA1054" s="3"/>
      <c r="HB1054" s="3"/>
      <c r="HC1054" s="3"/>
      <c r="HD1054" s="3"/>
      <c r="HE1054" s="3"/>
      <c r="HF1054" s="3"/>
      <c r="HG1054" s="3"/>
      <c r="HH1054" s="3"/>
      <c r="HI1054" s="3"/>
      <c r="HJ1054" s="3"/>
      <c r="HK1054" s="3"/>
      <c r="HL1054" s="3"/>
      <c r="HM1054" s="3"/>
      <c r="HN1054" s="3"/>
      <c r="HO1054" s="3"/>
      <c r="HP1054" s="3"/>
      <c r="HQ1054" s="3"/>
      <c r="HR1054" s="3"/>
      <c r="HS1054" s="3"/>
      <c r="HT1054" s="3"/>
      <c r="HU1054" s="3"/>
      <c r="HV1054" s="3"/>
      <c r="HW1054" s="3"/>
      <c r="HX1054" s="3"/>
      <c r="HY1054" s="3"/>
      <c r="HZ1054" s="3"/>
      <c r="IA1054" s="3"/>
      <c r="IB1054" s="3"/>
      <c r="IC1054" s="3"/>
      <c r="ID1054" s="3"/>
      <c r="IE1054" s="3"/>
      <c r="IF1054" s="3"/>
      <c r="IG1054" s="3"/>
      <c r="IH1054" s="3"/>
      <c r="II1054" s="3"/>
      <c r="IJ1054" s="3"/>
      <c r="IK1054" s="3"/>
      <c r="IL1054" s="3"/>
    </row>
    <row r="1055" spans="11:246">
      <c r="K1055" s="3"/>
      <c r="L1055" s="3"/>
      <c r="M1055" s="3"/>
      <c r="N1055" s="3"/>
      <c r="O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</row>
    <row r="1056" spans="11:246">
      <c r="K1056" s="3"/>
      <c r="L1056" s="3"/>
      <c r="M1056" s="3"/>
      <c r="N1056" s="3"/>
      <c r="O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  <c r="GO1056" s="3"/>
      <c r="GP1056" s="3"/>
      <c r="GQ1056" s="3"/>
      <c r="GR1056" s="3"/>
      <c r="GS1056" s="3"/>
      <c r="GT1056" s="3"/>
      <c r="GU1056" s="3"/>
      <c r="GV1056" s="3"/>
      <c r="GW1056" s="3"/>
      <c r="GX1056" s="3"/>
      <c r="GY1056" s="3"/>
      <c r="GZ1056" s="3"/>
      <c r="HA1056" s="3"/>
      <c r="HB1056" s="3"/>
      <c r="HC1056" s="3"/>
      <c r="HD1056" s="3"/>
      <c r="HE1056" s="3"/>
      <c r="HF1056" s="3"/>
      <c r="HG1056" s="3"/>
      <c r="HH1056" s="3"/>
      <c r="HI1056" s="3"/>
      <c r="HJ1056" s="3"/>
      <c r="HK1056" s="3"/>
      <c r="HL1056" s="3"/>
      <c r="HM1056" s="3"/>
      <c r="HN1056" s="3"/>
      <c r="HO1056" s="3"/>
      <c r="HP1056" s="3"/>
      <c r="HQ1056" s="3"/>
      <c r="HR1056" s="3"/>
      <c r="HS1056" s="3"/>
      <c r="HT1056" s="3"/>
      <c r="HU1056" s="3"/>
      <c r="HV1056" s="3"/>
      <c r="HW1056" s="3"/>
      <c r="HX1056" s="3"/>
      <c r="HY1056" s="3"/>
      <c r="HZ1056" s="3"/>
      <c r="IA1056" s="3"/>
      <c r="IB1056" s="3"/>
      <c r="IC1056" s="3"/>
      <c r="ID1056" s="3"/>
      <c r="IE1056" s="3"/>
      <c r="IF1056" s="3"/>
      <c r="IG1056" s="3"/>
      <c r="IH1056" s="3"/>
      <c r="II1056" s="3"/>
      <c r="IJ1056" s="3"/>
      <c r="IK1056" s="3"/>
      <c r="IL1056" s="3"/>
    </row>
    <row r="1057" spans="11:246">
      <c r="K1057" s="3"/>
      <c r="L1057" s="3"/>
      <c r="M1057" s="3"/>
      <c r="N1057" s="3"/>
      <c r="O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</row>
    <row r="1058" spans="11:246">
      <c r="K1058" s="3"/>
      <c r="L1058" s="3"/>
      <c r="M1058" s="3"/>
      <c r="N1058" s="3"/>
      <c r="O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3"/>
      <c r="GO1058" s="3"/>
      <c r="GP1058" s="3"/>
      <c r="GQ1058" s="3"/>
      <c r="GR1058" s="3"/>
      <c r="GS1058" s="3"/>
      <c r="GT1058" s="3"/>
      <c r="GU1058" s="3"/>
      <c r="GV1058" s="3"/>
      <c r="GW1058" s="3"/>
      <c r="GX1058" s="3"/>
      <c r="GY1058" s="3"/>
      <c r="GZ1058" s="3"/>
      <c r="HA1058" s="3"/>
      <c r="HB1058" s="3"/>
      <c r="HC1058" s="3"/>
      <c r="HD1058" s="3"/>
      <c r="HE1058" s="3"/>
      <c r="HF1058" s="3"/>
      <c r="HG1058" s="3"/>
      <c r="HH1058" s="3"/>
      <c r="HI1058" s="3"/>
      <c r="HJ1058" s="3"/>
      <c r="HK1058" s="3"/>
      <c r="HL1058" s="3"/>
      <c r="HM1058" s="3"/>
      <c r="HN1058" s="3"/>
      <c r="HO1058" s="3"/>
      <c r="HP1058" s="3"/>
      <c r="HQ1058" s="3"/>
      <c r="HR1058" s="3"/>
      <c r="HS1058" s="3"/>
      <c r="HT1058" s="3"/>
      <c r="HU1058" s="3"/>
      <c r="HV1058" s="3"/>
      <c r="HW1058" s="3"/>
      <c r="HX1058" s="3"/>
      <c r="HY1058" s="3"/>
      <c r="HZ1058" s="3"/>
      <c r="IA1058" s="3"/>
      <c r="IB1058" s="3"/>
      <c r="IC1058" s="3"/>
      <c r="ID1058" s="3"/>
      <c r="IE1058" s="3"/>
      <c r="IF1058" s="3"/>
      <c r="IG1058" s="3"/>
      <c r="IH1058" s="3"/>
      <c r="II1058" s="3"/>
      <c r="IJ1058" s="3"/>
      <c r="IK1058" s="3"/>
      <c r="IL1058" s="3"/>
    </row>
    <row r="1059" spans="11:246">
      <c r="K1059" s="3"/>
      <c r="L1059" s="3"/>
      <c r="M1059" s="3"/>
      <c r="N1059" s="3"/>
      <c r="O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</row>
    <row r="1060" spans="11:246">
      <c r="K1060" s="3"/>
      <c r="L1060" s="3"/>
      <c r="M1060" s="3"/>
      <c r="N1060" s="3"/>
      <c r="O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3"/>
      <c r="GM1060" s="3"/>
      <c r="GN1060" s="3"/>
      <c r="GO1060" s="3"/>
      <c r="GP1060" s="3"/>
      <c r="GQ1060" s="3"/>
      <c r="GR1060" s="3"/>
      <c r="GS1060" s="3"/>
      <c r="GT1060" s="3"/>
      <c r="GU1060" s="3"/>
      <c r="GV1060" s="3"/>
      <c r="GW1060" s="3"/>
      <c r="GX1060" s="3"/>
      <c r="GY1060" s="3"/>
      <c r="GZ1060" s="3"/>
      <c r="HA1060" s="3"/>
      <c r="HB1060" s="3"/>
      <c r="HC1060" s="3"/>
      <c r="HD1060" s="3"/>
      <c r="HE1060" s="3"/>
      <c r="HF1060" s="3"/>
      <c r="HG1060" s="3"/>
      <c r="HH1060" s="3"/>
      <c r="HI1060" s="3"/>
      <c r="HJ1060" s="3"/>
      <c r="HK1060" s="3"/>
      <c r="HL1060" s="3"/>
      <c r="HM1060" s="3"/>
      <c r="HN1060" s="3"/>
      <c r="HO1060" s="3"/>
      <c r="HP1060" s="3"/>
      <c r="HQ1060" s="3"/>
      <c r="HR1060" s="3"/>
      <c r="HS1060" s="3"/>
      <c r="HT1060" s="3"/>
      <c r="HU1060" s="3"/>
      <c r="HV1060" s="3"/>
      <c r="HW1060" s="3"/>
      <c r="HX1060" s="3"/>
      <c r="HY1060" s="3"/>
      <c r="HZ1060" s="3"/>
      <c r="IA1060" s="3"/>
      <c r="IB1060" s="3"/>
      <c r="IC1060" s="3"/>
      <c r="ID1060" s="3"/>
      <c r="IE1060" s="3"/>
      <c r="IF1060" s="3"/>
      <c r="IG1060" s="3"/>
      <c r="IH1060" s="3"/>
      <c r="II1060" s="3"/>
      <c r="IJ1060" s="3"/>
      <c r="IK1060" s="3"/>
      <c r="IL1060" s="3"/>
    </row>
    <row r="1061" spans="11:246">
      <c r="K1061" s="3"/>
      <c r="L1061" s="3"/>
      <c r="M1061" s="3"/>
      <c r="N1061" s="3"/>
      <c r="O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  <c r="GO1061" s="3"/>
      <c r="GP1061" s="3"/>
      <c r="GQ1061" s="3"/>
      <c r="GR1061" s="3"/>
      <c r="GS1061" s="3"/>
      <c r="GT1061" s="3"/>
      <c r="GU1061" s="3"/>
      <c r="GV1061" s="3"/>
      <c r="GW1061" s="3"/>
      <c r="GX1061" s="3"/>
      <c r="GY1061" s="3"/>
      <c r="GZ1061" s="3"/>
      <c r="HA1061" s="3"/>
      <c r="HB1061" s="3"/>
      <c r="HC1061" s="3"/>
      <c r="HD1061" s="3"/>
      <c r="HE1061" s="3"/>
      <c r="HF1061" s="3"/>
      <c r="HG1061" s="3"/>
      <c r="HH1061" s="3"/>
      <c r="HI1061" s="3"/>
      <c r="HJ1061" s="3"/>
      <c r="HK1061" s="3"/>
      <c r="HL1061" s="3"/>
      <c r="HM1061" s="3"/>
      <c r="HN1061" s="3"/>
      <c r="HO1061" s="3"/>
      <c r="HP1061" s="3"/>
      <c r="HQ1061" s="3"/>
      <c r="HR1061" s="3"/>
      <c r="HS1061" s="3"/>
      <c r="HT1061" s="3"/>
      <c r="HU1061" s="3"/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/>
      <c r="IG1061" s="3"/>
      <c r="IH1061" s="3"/>
      <c r="II1061" s="3"/>
      <c r="IJ1061" s="3"/>
      <c r="IK1061" s="3"/>
      <c r="IL1061" s="3"/>
    </row>
    <row r="1062" spans="11:246">
      <c r="K1062" s="3"/>
      <c r="L1062" s="3"/>
      <c r="M1062" s="3"/>
      <c r="N1062" s="3"/>
      <c r="O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3"/>
      <c r="GM1062" s="3"/>
      <c r="GN1062" s="3"/>
      <c r="GO1062" s="3"/>
      <c r="GP1062" s="3"/>
      <c r="GQ1062" s="3"/>
      <c r="GR1062" s="3"/>
      <c r="GS1062" s="3"/>
      <c r="GT1062" s="3"/>
      <c r="GU1062" s="3"/>
      <c r="GV1062" s="3"/>
      <c r="GW1062" s="3"/>
      <c r="GX1062" s="3"/>
      <c r="GY1062" s="3"/>
      <c r="GZ1062" s="3"/>
      <c r="HA1062" s="3"/>
      <c r="HB1062" s="3"/>
      <c r="HC1062" s="3"/>
      <c r="HD1062" s="3"/>
      <c r="HE1062" s="3"/>
      <c r="HF1062" s="3"/>
      <c r="HG1062" s="3"/>
      <c r="HH1062" s="3"/>
      <c r="HI1062" s="3"/>
      <c r="HJ1062" s="3"/>
      <c r="HK1062" s="3"/>
      <c r="HL1062" s="3"/>
      <c r="HM1062" s="3"/>
      <c r="HN1062" s="3"/>
      <c r="HO1062" s="3"/>
      <c r="HP1062" s="3"/>
      <c r="HQ1062" s="3"/>
      <c r="HR1062" s="3"/>
      <c r="HS1062" s="3"/>
      <c r="HT1062" s="3"/>
      <c r="HU1062" s="3"/>
      <c r="HV1062" s="3"/>
      <c r="HW1062" s="3"/>
      <c r="HX1062" s="3"/>
      <c r="HY1062" s="3"/>
      <c r="HZ1062" s="3"/>
      <c r="IA1062" s="3"/>
      <c r="IB1062" s="3"/>
      <c r="IC1062" s="3"/>
      <c r="ID1062" s="3"/>
      <c r="IE1062" s="3"/>
      <c r="IF1062" s="3"/>
      <c r="IG1062" s="3"/>
      <c r="IH1062" s="3"/>
      <c r="II1062" s="3"/>
      <c r="IJ1062" s="3"/>
      <c r="IK1062" s="3"/>
      <c r="IL1062" s="3"/>
    </row>
    <row r="1063" spans="11:246">
      <c r="K1063" s="3"/>
      <c r="L1063" s="3"/>
      <c r="M1063" s="3"/>
      <c r="N1063" s="3"/>
      <c r="O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  <c r="GO1063" s="3"/>
      <c r="GP1063" s="3"/>
      <c r="GQ1063" s="3"/>
      <c r="GR1063" s="3"/>
      <c r="GS1063" s="3"/>
      <c r="GT1063" s="3"/>
      <c r="GU1063" s="3"/>
      <c r="GV1063" s="3"/>
      <c r="GW1063" s="3"/>
      <c r="GX1063" s="3"/>
      <c r="GY1063" s="3"/>
      <c r="GZ1063" s="3"/>
      <c r="HA1063" s="3"/>
      <c r="HB1063" s="3"/>
      <c r="HC1063" s="3"/>
      <c r="HD1063" s="3"/>
      <c r="HE1063" s="3"/>
      <c r="HF1063" s="3"/>
      <c r="HG1063" s="3"/>
      <c r="HH1063" s="3"/>
      <c r="HI1063" s="3"/>
      <c r="HJ1063" s="3"/>
      <c r="HK1063" s="3"/>
      <c r="HL1063" s="3"/>
      <c r="HM1063" s="3"/>
      <c r="HN1063" s="3"/>
      <c r="HO1063" s="3"/>
      <c r="HP1063" s="3"/>
      <c r="HQ1063" s="3"/>
      <c r="HR1063" s="3"/>
      <c r="HS1063" s="3"/>
      <c r="HT1063" s="3"/>
      <c r="HU1063" s="3"/>
      <c r="HV1063" s="3"/>
      <c r="HW1063" s="3"/>
      <c r="HX1063" s="3"/>
      <c r="HY1063" s="3"/>
      <c r="HZ1063" s="3"/>
      <c r="IA1063" s="3"/>
      <c r="IB1063" s="3"/>
      <c r="IC1063" s="3"/>
      <c r="ID1063" s="3"/>
      <c r="IE1063" s="3"/>
      <c r="IF1063" s="3"/>
      <c r="IG1063" s="3"/>
      <c r="IH1063" s="3"/>
      <c r="II1063" s="3"/>
      <c r="IJ1063" s="3"/>
      <c r="IK1063" s="3"/>
      <c r="IL1063" s="3"/>
    </row>
    <row r="1064" spans="11:246">
      <c r="K1064" s="3"/>
      <c r="L1064" s="3"/>
      <c r="M1064" s="3"/>
      <c r="N1064" s="3"/>
      <c r="O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3"/>
      <c r="GI1064" s="3"/>
      <c r="GJ1064" s="3"/>
      <c r="GK1064" s="3"/>
      <c r="GL1064" s="3"/>
      <c r="GM1064" s="3"/>
      <c r="GN1064" s="3"/>
      <c r="GO1064" s="3"/>
      <c r="GP1064" s="3"/>
      <c r="GQ1064" s="3"/>
      <c r="GR1064" s="3"/>
      <c r="GS1064" s="3"/>
      <c r="GT1064" s="3"/>
      <c r="GU1064" s="3"/>
      <c r="GV1064" s="3"/>
      <c r="GW1064" s="3"/>
      <c r="GX1064" s="3"/>
      <c r="GY1064" s="3"/>
      <c r="GZ1064" s="3"/>
      <c r="HA1064" s="3"/>
      <c r="HB1064" s="3"/>
      <c r="HC1064" s="3"/>
      <c r="HD1064" s="3"/>
      <c r="HE1064" s="3"/>
      <c r="HF1064" s="3"/>
      <c r="HG1064" s="3"/>
      <c r="HH1064" s="3"/>
      <c r="HI1064" s="3"/>
      <c r="HJ1064" s="3"/>
      <c r="HK1064" s="3"/>
      <c r="HL1064" s="3"/>
      <c r="HM1064" s="3"/>
      <c r="HN1064" s="3"/>
      <c r="HO1064" s="3"/>
      <c r="HP1064" s="3"/>
      <c r="HQ1064" s="3"/>
      <c r="HR1064" s="3"/>
      <c r="HS1064" s="3"/>
      <c r="HT1064" s="3"/>
      <c r="HU1064" s="3"/>
      <c r="HV1064" s="3"/>
      <c r="HW1064" s="3"/>
      <c r="HX1064" s="3"/>
      <c r="HY1064" s="3"/>
      <c r="HZ1064" s="3"/>
      <c r="IA1064" s="3"/>
      <c r="IB1064" s="3"/>
      <c r="IC1064" s="3"/>
      <c r="ID1064" s="3"/>
      <c r="IE1064" s="3"/>
      <c r="IF1064" s="3"/>
      <c r="IG1064" s="3"/>
      <c r="IH1064" s="3"/>
      <c r="II1064" s="3"/>
      <c r="IJ1064" s="3"/>
      <c r="IK1064" s="3"/>
      <c r="IL1064" s="3"/>
    </row>
    <row r="1065" spans="11:246">
      <c r="K1065" s="3"/>
      <c r="L1065" s="3"/>
      <c r="M1065" s="3"/>
      <c r="N1065" s="3"/>
      <c r="O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3"/>
      <c r="GO1065" s="3"/>
      <c r="GP1065" s="3"/>
      <c r="GQ1065" s="3"/>
      <c r="GR1065" s="3"/>
      <c r="GS1065" s="3"/>
      <c r="GT1065" s="3"/>
      <c r="GU1065" s="3"/>
      <c r="GV1065" s="3"/>
      <c r="GW1065" s="3"/>
      <c r="GX1065" s="3"/>
      <c r="GY1065" s="3"/>
      <c r="GZ1065" s="3"/>
      <c r="HA1065" s="3"/>
      <c r="HB1065" s="3"/>
      <c r="HC1065" s="3"/>
      <c r="HD1065" s="3"/>
      <c r="HE1065" s="3"/>
      <c r="HF1065" s="3"/>
      <c r="HG1065" s="3"/>
      <c r="HH1065" s="3"/>
      <c r="HI1065" s="3"/>
      <c r="HJ1065" s="3"/>
      <c r="HK1065" s="3"/>
      <c r="HL1065" s="3"/>
      <c r="HM1065" s="3"/>
      <c r="HN1065" s="3"/>
      <c r="HO1065" s="3"/>
      <c r="HP1065" s="3"/>
      <c r="HQ1065" s="3"/>
      <c r="HR1065" s="3"/>
      <c r="HS1065" s="3"/>
      <c r="HT1065" s="3"/>
      <c r="HU1065" s="3"/>
      <c r="HV1065" s="3"/>
      <c r="HW1065" s="3"/>
      <c r="HX1065" s="3"/>
      <c r="HY1065" s="3"/>
      <c r="HZ1065" s="3"/>
      <c r="IA1065" s="3"/>
      <c r="IB1065" s="3"/>
      <c r="IC1065" s="3"/>
      <c r="ID1065" s="3"/>
      <c r="IE1065" s="3"/>
      <c r="IF1065" s="3"/>
      <c r="IG1065" s="3"/>
      <c r="IH1065" s="3"/>
      <c r="II1065" s="3"/>
      <c r="IJ1065" s="3"/>
      <c r="IK1065" s="3"/>
      <c r="IL1065" s="3"/>
    </row>
    <row r="1066" spans="11:246">
      <c r="K1066" s="3"/>
      <c r="L1066" s="3"/>
      <c r="M1066" s="3"/>
      <c r="N1066" s="3"/>
      <c r="O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3"/>
      <c r="GI1066" s="3"/>
      <c r="GJ1066" s="3"/>
      <c r="GK1066" s="3"/>
      <c r="GL1066" s="3"/>
      <c r="GM1066" s="3"/>
      <c r="GN1066" s="3"/>
      <c r="GO1066" s="3"/>
      <c r="GP1066" s="3"/>
      <c r="GQ1066" s="3"/>
      <c r="GR1066" s="3"/>
      <c r="GS1066" s="3"/>
      <c r="GT1066" s="3"/>
      <c r="GU1066" s="3"/>
      <c r="GV1066" s="3"/>
      <c r="GW1066" s="3"/>
      <c r="GX1066" s="3"/>
      <c r="GY1066" s="3"/>
      <c r="GZ1066" s="3"/>
      <c r="HA1066" s="3"/>
      <c r="HB1066" s="3"/>
      <c r="HC1066" s="3"/>
      <c r="HD1066" s="3"/>
      <c r="HE1066" s="3"/>
      <c r="HF1066" s="3"/>
      <c r="HG1066" s="3"/>
      <c r="HH1066" s="3"/>
      <c r="HI1066" s="3"/>
      <c r="HJ1066" s="3"/>
      <c r="HK1066" s="3"/>
      <c r="HL1066" s="3"/>
      <c r="HM1066" s="3"/>
      <c r="HN1066" s="3"/>
      <c r="HO1066" s="3"/>
      <c r="HP1066" s="3"/>
      <c r="HQ1066" s="3"/>
      <c r="HR1066" s="3"/>
      <c r="HS1066" s="3"/>
      <c r="HT1066" s="3"/>
      <c r="HU1066" s="3"/>
      <c r="HV1066" s="3"/>
      <c r="HW1066" s="3"/>
      <c r="HX1066" s="3"/>
      <c r="HY1066" s="3"/>
      <c r="HZ1066" s="3"/>
      <c r="IA1066" s="3"/>
      <c r="IB1066" s="3"/>
      <c r="IC1066" s="3"/>
      <c r="ID1066" s="3"/>
      <c r="IE1066" s="3"/>
      <c r="IF1066" s="3"/>
      <c r="IG1066" s="3"/>
      <c r="IH1066" s="3"/>
      <c r="II1066" s="3"/>
      <c r="IJ1066" s="3"/>
      <c r="IK1066" s="3"/>
      <c r="IL1066" s="3"/>
    </row>
    <row r="1067" spans="11:246">
      <c r="K1067" s="3"/>
      <c r="L1067" s="3"/>
      <c r="M1067" s="3"/>
      <c r="N1067" s="3"/>
      <c r="O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3"/>
      <c r="GO1067" s="3"/>
      <c r="GP1067" s="3"/>
      <c r="GQ1067" s="3"/>
      <c r="GR1067" s="3"/>
      <c r="GS1067" s="3"/>
      <c r="GT1067" s="3"/>
      <c r="GU1067" s="3"/>
      <c r="GV1067" s="3"/>
      <c r="GW1067" s="3"/>
      <c r="GX1067" s="3"/>
      <c r="GY1067" s="3"/>
      <c r="GZ1067" s="3"/>
      <c r="HA1067" s="3"/>
      <c r="HB1067" s="3"/>
      <c r="HC1067" s="3"/>
      <c r="HD1067" s="3"/>
      <c r="HE1067" s="3"/>
      <c r="HF1067" s="3"/>
      <c r="HG1067" s="3"/>
      <c r="HH1067" s="3"/>
      <c r="HI1067" s="3"/>
      <c r="HJ1067" s="3"/>
      <c r="HK1067" s="3"/>
      <c r="HL1067" s="3"/>
      <c r="HM1067" s="3"/>
      <c r="HN1067" s="3"/>
      <c r="HO1067" s="3"/>
      <c r="HP1067" s="3"/>
      <c r="HQ1067" s="3"/>
      <c r="HR1067" s="3"/>
      <c r="HS1067" s="3"/>
      <c r="HT1067" s="3"/>
      <c r="HU1067" s="3"/>
      <c r="HV1067" s="3"/>
      <c r="HW1067" s="3"/>
      <c r="HX1067" s="3"/>
      <c r="HY1067" s="3"/>
      <c r="HZ1067" s="3"/>
      <c r="IA1067" s="3"/>
      <c r="IB1067" s="3"/>
      <c r="IC1067" s="3"/>
      <c r="ID1067" s="3"/>
      <c r="IE1067" s="3"/>
      <c r="IF1067" s="3"/>
      <c r="IG1067" s="3"/>
      <c r="IH1067" s="3"/>
      <c r="II1067" s="3"/>
      <c r="IJ1067" s="3"/>
      <c r="IK1067" s="3"/>
      <c r="IL1067" s="3"/>
    </row>
    <row r="1068" spans="11:246">
      <c r="K1068" s="3"/>
      <c r="L1068" s="3"/>
      <c r="M1068" s="3"/>
      <c r="N1068" s="3"/>
      <c r="O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3"/>
      <c r="GI1068" s="3"/>
      <c r="GJ1068" s="3"/>
      <c r="GK1068" s="3"/>
      <c r="GL1068" s="3"/>
      <c r="GM1068" s="3"/>
      <c r="GN1068" s="3"/>
      <c r="GO1068" s="3"/>
      <c r="GP1068" s="3"/>
      <c r="GQ1068" s="3"/>
      <c r="GR1068" s="3"/>
      <c r="GS1068" s="3"/>
      <c r="GT1068" s="3"/>
      <c r="GU1068" s="3"/>
      <c r="GV1068" s="3"/>
      <c r="GW1068" s="3"/>
      <c r="GX1068" s="3"/>
      <c r="GY1068" s="3"/>
      <c r="GZ1068" s="3"/>
      <c r="HA1068" s="3"/>
      <c r="HB1068" s="3"/>
      <c r="HC1068" s="3"/>
      <c r="HD1068" s="3"/>
      <c r="HE1068" s="3"/>
      <c r="HF1068" s="3"/>
      <c r="HG1068" s="3"/>
      <c r="HH1068" s="3"/>
      <c r="HI1068" s="3"/>
      <c r="HJ1068" s="3"/>
      <c r="HK1068" s="3"/>
      <c r="HL1068" s="3"/>
      <c r="HM1068" s="3"/>
      <c r="HN1068" s="3"/>
      <c r="HO1068" s="3"/>
      <c r="HP1068" s="3"/>
      <c r="HQ1068" s="3"/>
      <c r="HR1068" s="3"/>
      <c r="HS1068" s="3"/>
      <c r="HT1068" s="3"/>
      <c r="HU1068" s="3"/>
      <c r="HV1068" s="3"/>
      <c r="HW1068" s="3"/>
      <c r="HX1068" s="3"/>
      <c r="HY1068" s="3"/>
      <c r="HZ1068" s="3"/>
      <c r="IA1068" s="3"/>
      <c r="IB1068" s="3"/>
      <c r="IC1068" s="3"/>
      <c r="ID1068" s="3"/>
      <c r="IE1068" s="3"/>
      <c r="IF1068" s="3"/>
      <c r="IG1068" s="3"/>
      <c r="IH1068" s="3"/>
      <c r="II1068" s="3"/>
      <c r="IJ1068" s="3"/>
      <c r="IK1068" s="3"/>
      <c r="IL1068" s="3"/>
    </row>
    <row r="1069" spans="11:246">
      <c r="K1069" s="3"/>
      <c r="L1069" s="3"/>
      <c r="M1069" s="3"/>
      <c r="N1069" s="3"/>
      <c r="O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3"/>
      <c r="GM1069" s="3"/>
      <c r="GN1069" s="3"/>
      <c r="GO1069" s="3"/>
      <c r="GP1069" s="3"/>
      <c r="GQ1069" s="3"/>
      <c r="GR1069" s="3"/>
      <c r="GS1069" s="3"/>
      <c r="GT1069" s="3"/>
      <c r="GU1069" s="3"/>
      <c r="GV1069" s="3"/>
      <c r="GW1069" s="3"/>
      <c r="GX1069" s="3"/>
      <c r="GY1069" s="3"/>
      <c r="GZ1069" s="3"/>
      <c r="HA1069" s="3"/>
      <c r="HB1069" s="3"/>
      <c r="HC1069" s="3"/>
      <c r="HD1069" s="3"/>
      <c r="HE1069" s="3"/>
      <c r="HF1069" s="3"/>
      <c r="HG1069" s="3"/>
      <c r="HH1069" s="3"/>
      <c r="HI1069" s="3"/>
      <c r="HJ1069" s="3"/>
      <c r="HK1069" s="3"/>
      <c r="HL1069" s="3"/>
      <c r="HM1069" s="3"/>
      <c r="HN1069" s="3"/>
      <c r="HO1069" s="3"/>
      <c r="HP1069" s="3"/>
      <c r="HQ1069" s="3"/>
      <c r="HR1069" s="3"/>
      <c r="HS1069" s="3"/>
      <c r="HT1069" s="3"/>
      <c r="HU1069" s="3"/>
      <c r="HV1069" s="3"/>
      <c r="HW1069" s="3"/>
      <c r="HX1069" s="3"/>
      <c r="HY1069" s="3"/>
      <c r="HZ1069" s="3"/>
      <c r="IA1069" s="3"/>
      <c r="IB1069" s="3"/>
      <c r="IC1069" s="3"/>
      <c r="ID1069" s="3"/>
      <c r="IE1069" s="3"/>
      <c r="IF1069" s="3"/>
      <c r="IG1069" s="3"/>
      <c r="IH1069" s="3"/>
      <c r="II1069" s="3"/>
      <c r="IJ1069" s="3"/>
      <c r="IK1069" s="3"/>
      <c r="IL1069" s="3"/>
    </row>
    <row r="1070" spans="11:246">
      <c r="K1070" s="3"/>
      <c r="L1070" s="3"/>
      <c r="M1070" s="3"/>
      <c r="N1070" s="3"/>
      <c r="O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  <c r="GI1070" s="3"/>
      <c r="GJ1070" s="3"/>
      <c r="GK1070" s="3"/>
      <c r="GL1070" s="3"/>
      <c r="GM1070" s="3"/>
      <c r="GN1070" s="3"/>
      <c r="GO1070" s="3"/>
      <c r="GP1070" s="3"/>
      <c r="GQ1070" s="3"/>
      <c r="GR1070" s="3"/>
      <c r="GS1070" s="3"/>
      <c r="GT1070" s="3"/>
      <c r="GU1070" s="3"/>
      <c r="GV1070" s="3"/>
      <c r="GW1070" s="3"/>
      <c r="GX1070" s="3"/>
      <c r="GY1070" s="3"/>
      <c r="GZ1070" s="3"/>
      <c r="HA1070" s="3"/>
      <c r="HB1070" s="3"/>
      <c r="HC1070" s="3"/>
      <c r="HD1070" s="3"/>
      <c r="HE1070" s="3"/>
      <c r="HF1070" s="3"/>
      <c r="HG1070" s="3"/>
      <c r="HH1070" s="3"/>
      <c r="HI1070" s="3"/>
      <c r="HJ1070" s="3"/>
      <c r="HK1070" s="3"/>
      <c r="HL1070" s="3"/>
      <c r="HM1070" s="3"/>
      <c r="HN1070" s="3"/>
      <c r="HO1070" s="3"/>
      <c r="HP1070" s="3"/>
      <c r="HQ1070" s="3"/>
      <c r="HR1070" s="3"/>
      <c r="HS1070" s="3"/>
      <c r="HT1070" s="3"/>
      <c r="HU1070" s="3"/>
      <c r="HV1070" s="3"/>
      <c r="HW1070" s="3"/>
      <c r="HX1070" s="3"/>
      <c r="HY1070" s="3"/>
      <c r="HZ1070" s="3"/>
      <c r="IA1070" s="3"/>
      <c r="IB1070" s="3"/>
      <c r="IC1070" s="3"/>
      <c r="ID1070" s="3"/>
      <c r="IE1070" s="3"/>
      <c r="IF1070" s="3"/>
      <c r="IG1070" s="3"/>
      <c r="IH1070" s="3"/>
      <c r="II1070" s="3"/>
      <c r="IJ1070" s="3"/>
      <c r="IK1070" s="3"/>
      <c r="IL1070" s="3"/>
    </row>
    <row r="1071" spans="11:246">
      <c r="K1071" s="3"/>
      <c r="L1071" s="3"/>
      <c r="M1071" s="3"/>
      <c r="N1071" s="3"/>
      <c r="O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3"/>
      <c r="GE1071" s="3"/>
      <c r="GF1071" s="3"/>
      <c r="GG1071" s="3"/>
      <c r="GH1071" s="3"/>
      <c r="GI1071" s="3"/>
      <c r="GJ1071" s="3"/>
      <c r="GK1071" s="3"/>
      <c r="GL1071" s="3"/>
      <c r="GM1071" s="3"/>
      <c r="GN1071" s="3"/>
      <c r="GO1071" s="3"/>
      <c r="GP1071" s="3"/>
      <c r="GQ1071" s="3"/>
      <c r="GR1071" s="3"/>
      <c r="GS1071" s="3"/>
      <c r="GT1071" s="3"/>
      <c r="GU1071" s="3"/>
      <c r="GV1071" s="3"/>
      <c r="GW1071" s="3"/>
      <c r="GX1071" s="3"/>
      <c r="GY1071" s="3"/>
      <c r="GZ1071" s="3"/>
      <c r="HA1071" s="3"/>
      <c r="HB1071" s="3"/>
      <c r="HC1071" s="3"/>
      <c r="HD1071" s="3"/>
      <c r="HE1071" s="3"/>
      <c r="HF1071" s="3"/>
      <c r="HG1071" s="3"/>
      <c r="HH1071" s="3"/>
      <c r="HI1071" s="3"/>
      <c r="HJ1071" s="3"/>
      <c r="HK1071" s="3"/>
      <c r="HL1071" s="3"/>
      <c r="HM1071" s="3"/>
      <c r="HN1071" s="3"/>
      <c r="HO1071" s="3"/>
      <c r="HP1071" s="3"/>
      <c r="HQ1071" s="3"/>
      <c r="HR1071" s="3"/>
      <c r="HS1071" s="3"/>
      <c r="HT1071" s="3"/>
      <c r="HU1071" s="3"/>
      <c r="HV1071" s="3"/>
      <c r="HW1071" s="3"/>
      <c r="HX1071" s="3"/>
      <c r="HY1071" s="3"/>
      <c r="HZ1071" s="3"/>
      <c r="IA1071" s="3"/>
      <c r="IB1071" s="3"/>
      <c r="IC1071" s="3"/>
      <c r="ID1071" s="3"/>
      <c r="IE1071" s="3"/>
      <c r="IF1071" s="3"/>
      <c r="IG1071" s="3"/>
      <c r="IH1071" s="3"/>
      <c r="II1071" s="3"/>
      <c r="IJ1071" s="3"/>
      <c r="IK1071" s="3"/>
      <c r="IL1071" s="3"/>
    </row>
    <row r="1072" spans="11:246">
      <c r="K1072" s="3"/>
      <c r="L1072" s="3"/>
      <c r="M1072" s="3"/>
      <c r="N1072" s="3"/>
      <c r="O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3"/>
      <c r="GI1072" s="3"/>
      <c r="GJ1072" s="3"/>
      <c r="GK1072" s="3"/>
      <c r="GL1072" s="3"/>
      <c r="GM1072" s="3"/>
      <c r="GN1072" s="3"/>
      <c r="GO1072" s="3"/>
      <c r="GP1072" s="3"/>
      <c r="GQ1072" s="3"/>
      <c r="GR1072" s="3"/>
      <c r="GS1072" s="3"/>
      <c r="GT1072" s="3"/>
      <c r="GU1072" s="3"/>
      <c r="GV1072" s="3"/>
      <c r="GW1072" s="3"/>
      <c r="GX1072" s="3"/>
      <c r="GY1072" s="3"/>
      <c r="GZ1072" s="3"/>
      <c r="HA1072" s="3"/>
      <c r="HB1072" s="3"/>
      <c r="HC1072" s="3"/>
      <c r="HD1072" s="3"/>
      <c r="HE1072" s="3"/>
      <c r="HF1072" s="3"/>
      <c r="HG1072" s="3"/>
      <c r="HH1072" s="3"/>
      <c r="HI1072" s="3"/>
      <c r="HJ1072" s="3"/>
      <c r="HK1072" s="3"/>
      <c r="HL1072" s="3"/>
      <c r="HM1072" s="3"/>
      <c r="HN1072" s="3"/>
      <c r="HO1072" s="3"/>
      <c r="HP1072" s="3"/>
      <c r="HQ1072" s="3"/>
      <c r="HR1072" s="3"/>
      <c r="HS1072" s="3"/>
      <c r="HT1072" s="3"/>
      <c r="HU1072" s="3"/>
      <c r="HV1072" s="3"/>
      <c r="HW1072" s="3"/>
      <c r="HX1072" s="3"/>
      <c r="HY1072" s="3"/>
      <c r="HZ1072" s="3"/>
      <c r="IA1072" s="3"/>
      <c r="IB1072" s="3"/>
      <c r="IC1072" s="3"/>
      <c r="ID1072" s="3"/>
      <c r="IE1072" s="3"/>
      <c r="IF1072" s="3"/>
      <c r="IG1072" s="3"/>
      <c r="IH1072" s="3"/>
      <c r="II1072" s="3"/>
      <c r="IJ1072" s="3"/>
      <c r="IK1072" s="3"/>
      <c r="IL1072" s="3"/>
    </row>
    <row r="1073" spans="11:246">
      <c r="K1073" s="3"/>
      <c r="L1073" s="3"/>
      <c r="M1073" s="3"/>
      <c r="N1073" s="3"/>
      <c r="O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3"/>
      <c r="GE1073" s="3"/>
      <c r="GF1073" s="3"/>
      <c r="GG1073" s="3"/>
      <c r="GH1073" s="3"/>
      <c r="GI1073" s="3"/>
      <c r="GJ1073" s="3"/>
      <c r="GK1073" s="3"/>
      <c r="GL1073" s="3"/>
      <c r="GM1073" s="3"/>
      <c r="GN1073" s="3"/>
      <c r="GO1073" s="3"/>
      <c r="GP1073" s="3"/>
      <c r="GQ1073" s="3"/>
      <c r="GR1073" s="3"/>
      <c r="GS1073" s="3"/>
      <c r="GT1073" s="3"/>
      <c r="GU1073" s="3"/>
      <c r="GV1073" s="3"/>
      <c r="GW1073" s="3"/>
      <c r="GX1073" s="3"/>
      <c r="GY1073" s="3"/>
      <c r="GZ1073" s="3"/>
      <c r="HA1073" s="3"/>
      <c r="HB1073" s="3"/>
      <c r="HC1073" s="3"/>
      <c r="HD1073" s="3"/>
      <c r="HE1073" s="3"/>
      <c r="HF1073" s="3"/>
      <c r="HG1073" s="3"/>
      <c r="HH1073" s="3"/>
      <c r="HI1073" s="3"/>
      <c r="HJ1073" s="3"/>
      <c r="HK1073" s="3"/>
      <c r="HL1073" s="3"/>
      <c r="HM1073" s="3"/>
      <c r="HN1073" s="3"/>
      <c r="HO1073" s="3"/>
      <c r="HP1073" s="3"/>
      <c r="HQ1073" s="3"/>
      <c r="HR1073" s="3"/>
      <c r="HS1073" s="3"/>
      <c r="HT1073" s="3"/>
      <c r="HU1073" s="3"/>
      <c r="HV1073" s="3"/>
      <c r="HW1073" s="3"/>
      <c r="HX1073" s="3"/>
      <c r="HY1073" s="3"/>
      <c r="HZ1073" s="3"/>
      <c r="IA1073" s="3"/>
      <c r="IB1073" s="3"/>
      <c r="IC1073" s="3"/>
      <c r="ID1073" s="3"/>
      <c r="IE1073" s="3"/>
      <c r="IF1073" s="3"/>
      <c r="IG1073" s="3"/>
      <c r="IH1073" s="3"/>
      <c r="II1073" s="3"/>
      <c r="IJ1073" s="3"/>
      <c r="IK1073" s="3"/>
      <c r="IL1073" s="3"/>
    </row>
    <row r="1074" spans="11:246">
      <c r="K1074" s="3"/>
      <c r="L1074" s="3"/>
      <c r="M1074" s="3"/>
      <c r="N1074" s="3"/>
      <c r="O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3"/>
      <c r="GI1074" s="3"/>
      <c r="GJ1074" s="3"/>
      <c r="GK1074" s="3"/>
      <c r="GL1074" s="3"/>
      <c r="GM1074" s="3"/>
      <c r="GN1074" s="3"/>
      <c r="GO1074" s="3"/>
      <c r="GP1074" s="3"/>
      <c r="GQ1074" s="3"/>
      <c r="GR1074" s="3"/>
      <c r="GS1074" s="3"/>
      <c r="GT1074" s="3"/>
      <c r="GU1074" s="3"/>
      <c r="GV1074" s="3"/>
      <c r="GW1074" s="3"/>
      <c r="GX1074" s="3"/>
      <c r="GY1074" s="3"/>
      <c r="GZ1074" s="3"/>
      <c r="HA1074" s="3"/>
      <c r="HB1074" s="3"/>
      <c r="HC1074" s="3"/>
      <c r="HD1074" s="3"/>
      <c r="HE1074" s="3"/>
      <c r="HF1074" s="3"/>
      <c r="HG1074" s="3"/>
      <c r="HH1074" s="3"/>
      <c r="HI1074" s="3"/>
      <c r="HJ1074" s="3"/>
      <c r="HK1074" s="3"/>
      <c r="HL1074" s="3"/>
      <c r="HM1074" s="3"/>
      <c r="HN1074" s="3"/>
      <c r="HO1074" s="3"/>
      <c r="HP1074" s="3"/>
      <c r="HQ1074" s="3"/>
      <c r="HR1074" s="3"/>
      <c r="HS1074" s="3"/>
      <c r="HT1074" s="3"/>
      <c r="HU1074" s="3"/>
      <c r="HV1074" s="3"/>
      <c r="HW1074" s="3"/>
      <c r="HX1074" s="3"/>
      <c r="HY1074" s="3"/>
      <c r="HZ1074" s="3"/>
      <c r="IA1074" s="3"/>
      <c r="IB1074" s="3"/>
      <c r="IC1074" s="3"/>
      <c r="ID1074" s="3"/>
      <c r="IE1074" s="3"/>
      <c r="IF1074" s="3"/>
      <c r="IG1074" s="3"/>
      <c r="IH1074" s="3"/>
      <c r="II1074" s="3"/>
      <c r="IJ1074" s="3"/>
      <c r="IK1074" s="3"/>
      <c r="IL1074" s="3"/>
    </row>
    <row r="1075" spans="11:246">
      <c r="K1075" s="3"/>
      <c r="L1075" s="3"/>
      <c r="M1075" s="3"/>
      <c r="N1075" s="3"/>
      <c r="O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3"/>
      <c r="GE1075" s="3"/>
      <c r="GF1075" s="3"/>
      <c r="GG1075" s="3"/>
      <c r="GH1075" s="3"/>
      <c r="GI1075" s="3"/>
      <c r="GJ1075" s="3"/>
      <c r="GK1075" s="3"/>
      <c r="GL1075" s="3"/>
      <c r="GM1075" s="3"/>
      <c r="GN1075" s="3"/>
      <c r="GO1075" s="3"/>
      <c r="GP1075" s="3"/>
      <c r="GQ1075" s="3"/>
      <c r="GR1075" s="3"/>
      <c r="GS1075" s="3"/>
      <c r="GT1075" s="3"/>
      <c r="GU1075" s="3"/>
      <c r="GV1075" s="3"/>
      <c r="GW1075" s="3"/>
      <c r="GX1075" s="3"/>
      <c r="GY1075" s="3"/>
      <c r="GZ1075" s="3"/>
      <c r="HA1075" s="3"/>
      <c r="HB1075" s="3"/>
      <c r="HC1075" s="3"/>
      <c r="HD1075" s="3"/>
      <c r="HE1075" s="3"/>
      <c r="HF1075" s="3"/>
      <c r="HG1075" s="3"/>
      <c r="HH1075" s="3"/>
      <c r="HI1075" s="3"/>
      <c r="HJ1075" s="3"/>
      <c r="HK1075" s="3"/>
      <c r="HL1075" s="3"/>
      <c r="HM1075" s="3"/>
      <c r="HN1075" s="3"/>
      <c r="HO1075" s="3"/>
      <c r="HP1075" s="3"/>
      <c r="HQ1075" s="3"/>
      <c r="HR1075" s="3"/>
      <c r="HS1075" s="3"/>
      <c r="HT1075" s="3"/>
      <c r="HU1075" s="3"/>
      <c r="HV1075" s="3"/>
      <c r="HW1075" s="3"/>
      <c r="HX1075" s="3"/>
      <c r="HY1075" s="3"/>
      <c r="HZ1075" s="3"/>
      <c r="IA1075" s="3"/>
      <c r="IB1075" s="3"/>
      <c r="IC1075" s="3"/>
      <c r="ID1075" s="3"/>
      <c r="IE1075" s="3"/>
      <c r="IF1075" s="3"/>
      <c r="IG1075" s="3"/>
      <c r="IH1075" s="3"/>
      <c r="II1075" s="3"/>
      <c r="IJ1075" s="3"/>
      <c r="IK1075" s="3"/>
      <c r="IL1075" s="3"/>
    </row>
    <row r="1076" spans="11:246">
      <c r="K1076" s="3"/>
      <c r="L1076" s="3"/>
      <c r="M1076" s="3"/>
      <c r="N1076" s="3"/>
      <c r="O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3"/>
      <c r="GI1076" s="3"/>
      <c r="GJ1076" s="3"/>
      <c r="GK1076" s="3"/>
      <c r="GL1076" s="3"/>
      <c r="GM1076" s="3"/>
      <c r="GN1076" s="3"/>
      <c r="GO1076" s="3"/>
      <c r="GP1076" s="3"/>
      <c r="GQ1076" s="3"/>
      <c r="GR1076" s="3"/>
      <c r="GS1076" s="3"/>
      <c r="GT1076" s="3"/>
      <c r="GU1076" s="3"/>
      <c r="GV1076" s="3"/>
      <c r="GW1076" s="3"/>
      <c r="GX1076" s="3"/>
      <c r="GY1076" s="3"/>
      <c r="GZ1076" s="3"/>
      <c r="HA1076" s="3"/>
      <c r="HB1076" s="3"/>
      <c r="HC1076" s="3"/>
      <c r="HD1076" s="3"/>
      <c r="HE1076" s="3"/>
      <c r="HF1076" s="3"/>
      <c r="HG1076" s="3"/>
      <c r="HH1076" s="3"/>
      <c r="HI1076" s="3"/>
      <c r="HJ1076" s="3"/>
      <c r="HK1076" s="3"/>
      <c r="HL1076" s="3"/>
      <c r="HM1076" s="3"/>
      <c r="HN1076" s="3"/>
      <c r="HO1076" s="3"/>
      <c r="HP1076" s="3"/>
      <c r="HQ1076" s="3"/>
      <c r="HR1076" s="3"/>
      <c r="HS1076" s="3"/>
      <c r="HT1076" s="3"/>
      <c r="HU1076" s="3"/>
      <c r="HV1076" s="3"/>
      <c r="HW1076" s="3"/>
      <c r="HX1076" s="3"/>
      <c r="HY1076" s="3"/>
      <c r="HZ1076" s="3"/>
      <c r="IA1076" s="3"/>
      <c r="IB1076" s="3"/>
      <c r="IC1076" s="3"/>
      <c r="ID1076" s="3"/>
      <c r="IE1076" s="3"/>
      <c r="IF1076" s="3"/>
      <c r="IG1076" s="3"/>
      <c r="IH1076" s="3"/>
      <c r="II1076" s="3"/>
      <c r="IJ1076" s="3"/>
      <c r="IK1076" s="3"/>
      <c r="IL1076" s="3"/>
    </row>
    <row r="1077" spans="11:246">
      <c r="K1077" s="3"/>
      <c r="L1077" s="3"/>
      <c r="M1077" s="3"/>
      <c r="N1077" s="3"/>
      <c r="O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3"/>
      <c r="GI1077" s="3"/>
      <c r="GJ1077" s="3"/>
      <c r="GK1077" s="3"/>
      <c r="GL1077" s="3"/>
      <c r="GM1077" s="3"/>
      <c r="GN1077" s="3"/>
      <c r="GO1077" s="3"/>
      <c r="GP1077" s="3"/>
      <c r="GQ1077" s="3"/>
      <c r="GR1077" s="3"/>
      <c r="GS1077" s="3"/>
      <c r="GT1077" s="3"/>
      <c r="GU1077" s="3"/>
      <c r="GV1077" s="3"/>
      <c r="GW1077" s="3"/>
      <c r="GX1077" s="3"/>
      <c r="GY1077" s="3"/>
      <c r="GZ1077" s="3"/>
      <c r="HA1077" s="3"/>
      <c r="HB1077" s="3"/>
      <c r="HC1077" s="3"/>
      <c r="HD1077" s="3"/>
      <c r="HE1077" s="3"/>
      <c r="HF1077" s="3"/>
      <c r="HG1077" s="3"/>
      <c r="HH1077" s="3"/>
      <c r="HI1077" s="3"/>
      <c r="HJ1077" s="3"/>
      <c r="HK1077" s="3"/>
      <c r="HL1077" s="3"/>
      <c r="HM1077" s="3"/>
      <c r="HN1077" s="3"/>
      <c r="HO1077" s="3"/>
      <c r="HP1077" s="3"/>
      <c r="HQ1077" s="3"/>
      <c r="HR1077" s="3"/>
      <c r="HS1077" s="3"/>
      <c r="HT1077" s="3"/>
      <c r="HU1077" s="3"/>
      <c r="HV1077" s="3"/>
      <c r="HW1077" s="3"/>
      <c r="HX1077" s="3"/>
      <c r="HY1077" s="3"/>
      <c r="HZ1077" s="3"/>
      <c r="IA1077" s="3"/>
      <c r="IB1077" s="3"/>
      <c r="IC1077" s="3"/>
      <c r="ID1077" s="3"/>
      <c r="IE1077" s="3"/>
      <c r="IF1077" s="3"/>
      <c r="IG1077" s="3"/>
      <c r="IH1077" s="3"/>
      <c r="II1077" s="3"/>
      <c r="IJ1077" s="3"/>
      <c r="IK1077" s="3"/>
      <c r="IL1077" s="3"/>
    </row>
    <row r="1078" spans="11:246">
      <c r="K1078" s="3"/>
      <c r="L1078" s="3"/>
      <c r="M1078" s="3"/>
      <c r="N1078" s="3"/>
      <c r="O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3"/>
      <c r="GE1078" s="3"/>
      <c r="GF1078" s="3"/>
      <c r="GG1078" s="3"/>
      <c r="GH1078" s="3"/>
      <c r="GI1078" s="3"/>
      <c r="GJ1078" s="3"/>
      <c r="GK1078" s="3"/>
      <c r="GL1078" s="3"/>
      <c r="GM1078" s="3"/>
      <c r="GN1078" s="3"/>
      <c r="GO1078" s="3"/>
      <c r="GP1078" s="3"/>
      <c r="GQ1078" s="3"/>
      <c r="GR1078" s="3"/>
      <c r="GS1078" s="3"/>
      <c r="GT1078" s="3"/>
      <c r="GU1078" s="3"/>
      <c r="GV1078" s="3"/>
      <c r="GW1078" s="3"/>
      <c r="GX1078" s="3"/>
      <c r="GY1078" s="3"/>
      <c r="GZ1078" s="3"/>
      <c r="HA1078" s="3"/>
      <c r="HB1078" s="3"/>
      <c r="HC1078" s="3"/>
      <c r="HD1078" s="3"/>
      <c r="HE1078" s="3"/>
      <c r="HF1078" s="3"/>
      <c r="HG1078" s="3"/>
      <c r="HH1078" s="3"/>
      <c r="HI1078" s="3"/>
      <c r="HJ1078" s="3"/>
      <c r="HK1078" s="3"/>
      <c r="HL1078" s="3"/>
      <c r="HM1078" s="3"/>
      <c r="HN1078" s="3"/>
      <c r="HO1078" s="3"/>
      <c r="HP1078" s="3"/>
      <c r="HQ1078" s="3"/>
      <c r="HR1078" s="3"/>
      <c r="HS1078" s="3"/>
      <c r="HT1078" s="3"/>
      <c r="HU1078" s="3"/>
      <c r="HV1078" s="3"/>
      <c r="HW1078" s="3"/>
      <c r="HX1078" s="3"/>
      <c r="HY1078" s="3"/>
      <c r="HZ1078" s="3"/>
      <c r="IA1078" s="3"/>
      <c r="IB1078" s="3"/>
      <c r="IC1078" s="3"/>
      <c r="ID1078" s="3"/>
      <c r="IE1078" s="3"/>
      <c r="IF1078" s="3"/>
      <c r="IG1078" s="3"/>
      <c r="IH1078" s="3"/>
      <c r="II1078" s="3"/>
      <c r="IJ1078" s="3"/>
      <c r="IK1078" s="3"/>
      <c r="IL1078" s="3"/>
    </row>
    <row r="1079" spans="11:246">
      <c r="K1079" s="3"/>
      <c r="L1079" s="3"/>
      <c r="M1079" s="3"/>
      <c r="N1079" s="3"/>
      <c r="O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3"/>
      <c r="GI1079" s="3"/>
      <c r="GJ1079" s="3"/>
      <c r="GK1079" s="3"/>
      <c r="GL1079" s="3"/>
      <c r="GM1079" s="3"/>
      <c r="GN1079" s="3"/>
      <c r="GO1079" s="3"/>
      <c r="GP1079" s="3"/>
      <c r="GQ1079" s="3"/>
      <c r="GR1079" s="3"/>
      <c r="GS1079" s="3"/>
      <c r="GT1079" s="3"/>
      <c r="GU1079" s="3"/>
      <c r="GV1079" s="3"/>
      <c r="GW1079" s="3"/>
      <c r="GX1079" s="3"/>
      <c r="GY1079" s="3"/>
      <c r="GZ1079" s="3"/>
      <c r="HA1079" s="3"/>
      <c r="HB1079" s="3"/>
      <c r="HC1079" s="3"/>
      <c r="HD1079" s="3"/>
      <c r="HE1079" s="3"/>
      <c r="HF1079" s="3"/>
      <c r="HG1079" s="3"/>
      <c r="HH1079" s="3"/>
      <c r="HI1079" s="3"/>
      <c r="HJ1079" s="3"/>
      <c r="HK1079" s="3"/>
      <c r="HL1079" s="3"/>
      <c r="HM1079" s="3"/>
      <c r="HN1079" s="3"/>
      <c r="HO1079" s="3"/>
      <c r="HP1079" s="3"/>
      <c r="HQ1079" s="3"/>
      <c r="HR1079" s="3"/>
      <c r="HS1079" s="3"/>
      <c r="HT1079" s="3"/>
      <c r="HU1079" s="3"/>
      <c r="HV1079" s="3"/>
      <c r="HW1079" s="3"/>
      <c r="HX1079" s="3"/>
      <c r="HY1079" s="3"/>
      <c r="HZ1079" s="3"/>
      <c r="IA1079" s="3"/>
      <c r="IB1079" s="3"/>
      <c r="IC1079" s="3"/>
      <c r="ID1079" s="3"/>
      <c r="IE1079" s="3"/>
      <c r="IF1079" s="3"/>
      <c r="IG1079" s="3"/>
      <c r="IH1079" s="3"/>
      <c r="II1079" s="3"/>
      <c r="IJ1079" s="3"/>
      <c r="IK1079" s="3"/>
      <c r="IL1079" s="3"/>
    </row>
    <row r="1080" spans="11:246">
      <c r="K1080" s="3"/>
      <c r="L1080" s="3"/>
      <c r="M1080" s="3"/>
      <c r="N1080" s="3"/>
      <c r="O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3"/>
      <c r="GI1080" s="3"/>
      <c r="GJ1080" s="3"/>
      <c r="GK1080" s="3"/>
      <c r="GL1080" s="3"/>
      <c r="GM1080" s="3"/>
      <c r="GN1080" s="3"/>
      <c r="GO1080" s="3"/>
      <c r="GP1080" s="3"/>
      <c r="GQ1080" s="3"/>
      <c r="GR1080" s="3"/>
      <c r="GS1080" s="3"/>
      <c r="GT1080" s="3"/>
      <c r="GU1080" s="3"/>
      <c r="GV1080" s="3"/>
      <c r="GW1080" s="3"/>
      <c r="GX1080" s="3"/>
      <c r="GY1080" s="3"/>
      <c r="GZ1080" s="3"/>
      <c r="HA1080" s="3"/>
      <c r="HB1080" s="3"/>
      <c r="HC1080" s="3"/>
      <c r="HD1080" s="3"/>
      <c r="HE1080" s="3"/>
      <c r="HF1080" s="3"/>
      <c r="HG1080" s="3"/>
      <c r="HH1080" s="3"/>
      <c r="HI1080" s="3"/>
      <c r="HJ1080" s="3"/>
      <c r="HK1080" s="3"/>
      <c r="HL1080" s="3"/>
      <c r="HM1080" s="3"/>
      <c r="HN1080" s="3"/>
      <c r="HO1080" s="3"/>
      <c r="HP1080" s="3"/>
      <c r="HQ1080" s="3"/>
      <c r="HR1080" s="3"/>
      <c r="HS1080" s="3"/>
      <c r="HT1080" s="3"/>
      <c r="HU1080" s="3"/>
      <c r="HV1080" s="3"/>
      <c r="HW1080" s="3"/>
      <c r="HX1080" s="3"/>
      <c r="HY1080" s="3"/>
      <c r="HZ1080" s="3"/>
      <c r="IA1080" s="3"/>
      <c r="IB1080" s="3"/>
      <c r="IC1080" s="3"/>
      <c r="ID1080" s="3"/>
      <c r="IE1080" s="3"/>
      <c r="IF1080" s="3"/>
      <c r="IG1080" s="3"/>
      <c r="IH1080" s="3"/>
      <c r="II1080" s="3"/>
      <c r="IJ1080" s="3"/>
      <c r="IK1080" s="3"/>
      <c r="IL1080" s="3"/>
    </row>
    <row r="1081" spans="11:246">
      <c r="K1081" s="3"/>
      <c r="L1081" s="3"/>
      <c r="M1081" s="3"/>
      <c r="N1081" s="3"/>
      <c r="O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3"/>
      <c r="GE1081" s="3"/>
      <c r="GF1081" s="3"/>
      <c r="GG1081" s="3"/>
      <c r="GH1081" s="3"/>
      <c r="GI1081" s="3"/>
      <c r="GJ1081" s="3"/>
      <c r="GK1081" s="3"/>
      <c r="GL1081" s="3"/>
      <c r="GM1081" s="3"/>
      <c r="GN1081" s="3"/>
      <c r="GO1081" s="3"/>
      <c r="GP1081" s="3"/>
      <c r="GQ1081" s="3"/>
      <c r="GR1081" s="3"/>
      <c r="GS1081" s="3"/>
      <c r="GT1081" s="3"/>
      <c r="GU1081" s="3"/>
      <c r="GV1081" s="3"/>
      <c r="GW1081" s="3"/>
      <c r="GX1081" s="3"/>
      <c r="GY1081" s="3"/>
      <c r="GZ1081" s="3"/>
      <c r="HA1081" s="3"/>
      <c r="HB1081" s="3"/>
      <c r="HC1081" s="3"/>
      <c r="HD1081" s="3"/>
      <c r="HE1081" s="3"/>
      <c r="HF1081" s="3"/>
      <c r="HG1081" s="3"/>
      <c r="HH1081" s="3"/>
      <c r="HI1081" s="3"/>
      <c r="HJ1081" s="3"/>
      <c r="HK1081" s="3"/>
      <c r="HL1081" s="3"/>
      <c r="HM1081" s="3"/>
      <c r="HN1081" s="3"/>
      <c r="HO1081" s="3"/>
      <c r="HP1081" s="3"/>
      <c r="HQ1081" s="3"/>
      <c r="HR1081" s="3"/>
      <c r="HS1081" s="3"/>
      <c r="HT1081" s="3"/>
      <c r="HU1081" s="3"/>
      <c r="HV1081" s="3"/>
      <c r="HW1081" s="3"/>
      <c r="HX1081" s="3"/>
      <c r="HY1081" s="3"/>
      <c r="HZ1081" s="3"/>
      <c r="IA1081" s="3"/>
      <c r="IB1081" s="3"/>
      <c r="IC1081" s="3"/>
      <c r="ID1081" s="3"/>
      <c r="IE1081" s="3"/>
      <c r="IF1081" s="3"/>
      <c r="IG1081" s="3"/>
      <c r="IH1081" s="3"/>
      <c r="II1081" s="3"/>
      <c r="IJ1081" s="3"/>
      <c r="IK1081" s="3"/>
      <c r="IL1081" s="3"/>
    </row>
    <row r="1082" spans="11:246">
      <c r="K1082" s="3"/>
      <c r="L1082" s="3"/>
      <c r="M1082" s="3"/>
      <c r="N1082" s="3"/>
      <c r="O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3"/>
      <c r="GI1082" s="3"/>
      <c r="GJ1082" s="3"/>
      <c r="GK1082" s="3"/>
      <c r="GL1082" s="3"/>
      <c r="GM1082" s="3"/>
      <c r="GN1082" s="3"/>
      <c r="GO1082" s="3"/>
      <c r="GP1082" s="3"/>
      <c r="GQ1082" s="3"/>
      <c r="GR1082" s="3"/>
      <c r="GS1082" s="3"/>
      <c r="GT1082" s="3"/>
      <c r="GU1082" s="3"/>
      <c r="GV1082" s="3"/>
      <c r="GW1082" s="3"/>
      <c r="GX1082" s="3"/>
      <c r="GY1082" s="3"/>
      <c r="GZ1082" s="3"/>
      <c r="HA1082" s="3"/>
      <c r="HB1082" s="3"/>
      <c r="HC1082" s="3"/>
      <c r="HD1082" s="3"/>
      <c r="HE1082" s="3"/>
      <c r="HF1082" s="3"/>
      <c r="HG1082" s="3"/>
      <c r="HH1082" s="3"/>
      <c r="HI1082" s="3"/>
      <c r="HJ1082" s="3"/>
      <c r="HK1082" s="3"/>
      <c r="HL1082" s="3"/>
      <c r="HM1082" s="3"/>
      <c r="HN1082" s="3"/>
      <c r="HO1082" s="3"/>
      <c r="HP1082" s="3"/>
      <c r="HQ1082" s="3"/>
      <c r="HR1082" s="3"/>
      <c r="HS1082" s="3"/>
      <c r="HT1082" s="3"/>
      <c r="HU1082" s="3"/>
      <c r="HV1082" s="3"/>
      <c r="HW1082" s="3"/>
      <c r="HX1082" s="3"/>
      <c r="HY1082" s="3"/>
      <c r="HZ1082" s="3"/>
      <c r="IA1082" s="3"/>
      <c r="IB1082" s="3"/>
      <c r="IC1082" s="3"/>
      <c r="ID1082" s="3"/>
      <c r="IE1082" s="3"/>
      <c r="IF1082" s="3"/>
      <c r="IG1082" s="3"/>
      <c r="IH1082" s="3"/>
      <c r="II1082" s="3"/>
      <c r="IJ1082" s="3"/>
      <c r="IK1082" s="3"/>
      <c r="IL1082" s="3"/>
    </row>
    <row r="1083" spans="11:246">
      <c r="K1083" s="3"/>
      <c r="L1083" s="3"/>
      <c r="M1083" s="3"/>
      <c r="N1083" s="3"/>
      <c r="O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3"/>
      <c r="GE1083" s="3"/>
      <c r="GF1083" s="3"/>
      <c r="GG1083" s="3"/>
      <c r="GH1083" s="3"/>
      <c r="GI1083" s="3"/>
      <c r="GJ1083" s="3"/>
      <c r="GK1083" s="3"/>
      <c r="GL1083" s="3"/>
      <c r="GM1083" s="3"/>
      <c r="GN1083" s="3"/>
      <c r="GO1083" s="3"/>
      <c r="GP1083" s="3"/>
      <c r="GQ1083" s="3"/>
      <c r="GR1083" s="3"/>
      <c r="GS1083" s="3"/>
      <c r="GT1083" s="3"/>
      <c r="GU1083" s="3"/>
      <c r="GV1083" s="3"/>
      <c r="GW1083" s="3"/>
      <c r="GX1083" s="3"/>
      <c r="GY1083" s="3"/>
      <c r="GZ1083" s="3"/>
      <c r="HA1083" s="3"/>
      <c r="HB1083" s="3"/>
      <c r="HC1083" s="3"/>
      <c r="HD1083" s="3"/>
      <c r="HE1083" s="3"/>
      <c r="HF1083" s="3"/>
      <c r="HG1083" s="3"/>
      <c r="HH1083" s="3"/>
      <c r="HI1083" s="3"/>
      <c r="HJ1083" s="3"/>
      <c r="HK1083" s="3"/>
      <c r="HL1083" s="3"/>
      <c r="HM1083" s="3"/>
      <c r="HN1083" s="3"/>
      <c r="HO1083" s="3"/>
      <c r="HP1083" s="3"/>
      <c r="HQ1083" s="3"/>
      <c r="HR1083" s="3"/>
      <c r="HS1083" s="3"/>
      <c r="HT1083" s="3"/>
      <c r="HU1083" s="3"/>
      <c r="HV1083" s="3"/>
      <c r="HW1083" s="3"/>
      <c r="HX1083" s="3"/>
      <c r="HY1083" s="3"/>
      <c r="HZ1083" s="3"/>
      <c r="IA1083" s="3"/>
      <c r="IB1083" s="3"/>
      <c r="IC1083" s="3"/>
      <c r="ID1083" s="3"/>
      <c r="IE1083" s="3"/>
      <c r="IF1083" s="3"/>
      <c r="IG1083" s="3"/>
      <c r="IH1083" s="3"/>
      <c r="II1083" s="3"/>
      <c r="IJ1083" s="3"/>
      <c r="IK1083" s="3"/>
      <c r="IL1083" s="3"/>
    </row>
    <row r="1084" spans="11:246">
      <c r="K1084" s="3"/>
      <c r="L1084" s="3"/>
      <c r="M1084" s="3"/>
      <c r="N1084" s="3"/>
      <c r="O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3"/>
      <c r="GI1084" s="3"/>
      <c r="GJ1084" s="3"/>
      <c r="GK1084" s="3"/>
      <c r="GL1084" s="3"/>
      <c r="GM1084" s="3"/>
      <c r="GN1084" s="3"/>
      <c r="GO1084" s="3"/>
      <c r="GP1084" s="3"/>
      <c r="GQ1084" s="3"/>
      <c r="GR1084" s="3"/>
      <c r="GS1084" s="3"/>
      <c r="GT1084" s="3"/>
      <c r="GU1084" s="3"/>
      <c r="GV1084" s="3"/>
      <c r="GW1084" s="3"/>
      <c r="GX1084" s="3"/>
      <c r="GY1084" s="3"/>
      <c r="GZ1084" s="3"/>
      <c r="HA1084" s="3"/>
      <c r="HB1084" s="3"/>
      <c r="HC1084" s="3"/>
      <c r="HD1084" s="3"/>
      <c r="HE1084" s="3"/>
      <c r="HF1084" s="3"/>
      <c r="HG1084" s="3"/>
      <c r="HH1084" s="3"/>
      <c r="HI1084" s="3"/>
      <c r="HJ1084" s="3"/>
      <c r="HK1084" s="3"/>
      <c r="HL1084" s="3"/>
      <c r="HM1084" s="3"/>
      <c r="HN1084" s="3"/>
      <c r="HO1084" s="3"/>
      <c r="HP1084" s="3"/>
      <c r="HQ1084" s="3"/>
      <c r="HR1084" s="3"/>
      <c r="HS1084" s="3"/>
      <c r="HT1084" s="3"/>
      <c r="HU1084" s="3"/>
      <c r="HV1084" s="3"/>
      <c r="HW1084" s="3"/>
      <c r="HX1084" s="3"/>
      <c r="HY1084" s="3"/>
      <c r="HZ1084" s="3"/>
      <c r="IA1084" s="3"/>
      <c r="IB1084" s="3"/>
      <c r="IC1084" s="3"/>
      <c r="ID1084" s="3"/>
      <c r="IE1084" s="3"/>
      <c r="IF1084" s="3"/>
      <c r="IG1084" s="3"/>
      <c r="IH1084" s="3"/>
      <c r="II1084" s="3"/>
      <c r="IJ1084" s="3"/>
      <c r="IK1084" s="3"/>
      <c r="IL1084" s="3"/>
    </row>
    <row r="1085" spans="11:246">
      <c r="K1085" s="3"/>
      <c r="L1085" s="3"/>
      <c r="M1085" s="3"/>
      <c r="N1085" s="3"/>
      <c r="O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3"/>
      <c r="GE1085" s="3"/>
      <c r="GF1085" s="3"/>
      <c r="GG1085" s="3"/>
      <c r="GH1085" s="3"/>
      <c r="GI1085" s="3"/>
      <c r="GJ1085" s="3"/>
      <c r="GK1085" s="3"/>
      <c r="GL1085" s="3"/>
      <c r="GM1085" s="3"/>
      <c r="GN1085" s="3"/>
      <c r="GO1085" s="3"/>
      <c r="GP1085" s="3"/>
      <c r="GQ1085" s="3"/>
      <c r="GR1085" s="3"/>
      <c r="GS1085" s="3"/>
      <c r="GT1085" s="3"/>
      <c r="GU1085" s="3"/>
      <c r="GV1085" s="3"/>
      <c r="GW1085" s="3"/>
      <c r="GX1085" s="3"/>
      <c r="GY1085" s="3"/>
      <c r="GZ1085" s="3"/>
      <c r="HA1085" s="3"/>
      <c r="HB1085" s="3"/>
      <c r="HC1085" s="3"/>
      <c r="HD1085" s="3"/>
      <c r="HE1085" s="3"/>
      <c r="HF1085" s="3"/>
      <c r="HG1085" s="3"/>
      <c r="HH1085" s="3"/>
      <c r="HI1085" s="3"/>
      <c r="HJ1085" s="3"/>
      <c r="HK1085" s="3"/>
      <c r="HL1085" s="3"/>
      <c r="HM1085" s="3"/>
      <c r="HN1085" s="3"/>
      <c r="HO1085" s="3"/>
      <c r="HP1085" s="3"/>
      <c r="HQ1085" s="3"/>
      <c r="HR1085" s="3"/>
      <c r="HS1085" s="3"/>
      <c r="HT1085" s="3"/>
      <c r="HU1085" s="3"/>
      <c r="HV1085" s="3"/>
      <c r="HW1085" s="3"/>
      <c r="HX1085" s="3"/>
      <c r="HY1085" s="3"/>
      <c r="HZ1085" s="3"/>
      <c r="IA1085" s="3"/>
      <c r="IB1085" s="3"/>
      <c r="IC1085" s="3"/>
      <c r="ID1085" s="3"/>
      <c r="IE1085" s="3"/>
      <c r="IF1085" s="3"/>
      <c r="IG1085" s="3"/>
      <c r="IH1085" s="3"/>
      <c r="II1085" s="3"/>
      <c r="IJ1085" s="3"/>
      <c r="IK1085" s="3"/>
      <c r="IL1085" s="3"/>
    </row>
    <row r="1086" spans="11:246">
      <c r="K1086" s="3"/>
      <c r="L1086" s="3"/>
      <c r="M1086" s="3"/>
      <c r="N1086" s="3"/>
      <c r="O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3"/>
      <c r="GI1086" s="3"/>
      <c r="GJ1086" s="3"/>
      <c r="GK1086" s="3"/>
      <c r="GL1086" s="3"/>
      <c r="GM1086" s="3"/>
      <c r="GN1086" s="3"/>
      <c r="GO1086" s="3"/>
      <c r="GP1086" s="3"/>
      <c r="GQ1086" s="3"/>
      <c r="GR1086" s="3"/>
      <c r="GS1086" s="3"/>
      <c r="GT1086" s="3"/>
      <c r="GU1086" s="3"/>
      <c r="GV1086" s="3"/>
      <c r="GW1086" s="3"/>
      <c r="GX1086" s="3"/>
      <c r="GY1086" s="3"/>
      <c r="GZ1086" s="3"/>
      <c r="HA1086" s="3"/>
      <c r="HB1086" s="3"/>
      <c r="HC1086" s="3"/>
      <c r="HD1086" s="3"/>
      <c r="HE1086" s="3"/>
      <c r="HF1086" s="3"/>
      <c r="HG1086" s="3"/>
      <c r="HH1086" s="3"/>
      <c r="HI1086" s="3"/>
      <c r="HJ1086" s="3"/>
      <c r="HK1086" s="3"/>
      <c r="HL1086" s="3"/>
      <c r="HM1086" s="3"/>
      <c r="HN1086" s="3"/>
      <c r="HO1086" s="3"/>
      <c r="HP1086" s="3"/>
      <c r="HQ1086" s="3"/>
      <c r="HR1086" s="3"/>
      <c r="HS1086" s="3"/>
      <c r="HT1086" s="3"/>
      <c r="HU1086" s="3"/>
      <c r="HV1086" s="3"/>
      <c r="HW1086" s="3"/>
      <c r="HX1086" s="3"/>
      <c r="HY1086" s="3"/>
      <c r="HZ1086" s="3"/>
      <c r="IA1086" s="3"/>
      <c r="IB1086" s="3"/>
      <c r="IC1086" s="3"/>
      <c r="ID1086" s="3"/>
      <c r="IE1086" s="3"/>
      <c r="IF1086" s="3"/>
      <c r="IG1086" s="3"/>
      <c r="IH1086" s="3"/>
      <c r="II1086" s="3"/>
      <c r="IJ1086" s="3"/>
      <c r="IK1086" s="3"/>
      <c r="IL1086" s="3"/>
    </row>
    <row r="1087" spans="11:246">
      <c r="K1087" s="3"/>
      <c r="L1087" s="3"/>
      <c r="M1087" s="3"/>
      <c r="N1087" s="3"/>
      <c r="O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3"/>
      <c r="GI1087" s="3"/>
      <c r="GJ1087" s="3"/>
      <c r="GK1087" s="3"/>
      <c r="GL1087" s="3"/>
      <c r="GM1087" s="3"/>
      <c r="GN1087" s="3"/>
      <c r="GO1087" s="3"/>
      <c r="GP1087" s="3"/>
      <c r="GQ1087" s="3"/>
      <c r="GR1087" s="3"/>
      <c r="GS1087" s="3"/>
      <c r="GT1087" s="3"/>
      <c r="GU1087" s="3"/>
      <c r="GV1087" s="3"/>
      <c r="GW1087" s="3"/>
      <c r="GX1087" s="3"/>
      <c r="GY1087" s="3"/>
      <c r="GZ1087" s="3"/>
      <c r="HA1087" s="3"/>
      <c r="HB1087" s="3"/>
      <c r="HC1087" s="3"/>
      <c r="HD1087" s="3"/>
      <c r="HE1087" s="3"/>
      <c r="HF1087" s="3"/>
      <c r="HG1087" s="3"/>
      <c r="HH1087" s="3"/>
      <c r="HI1087" s="3"/>
      <c r="HJ1087" s="3"/>
      <c r="HK1087" s="3"/>
      <c r="HL1087" s="3"/>
      <c r="HM1087" s="3"/>
      <c r="HN1087" s="3"/>
      <c r="HO1087" s="3"/>
      <c r="HP1087" s="3"/>
      <c r="HQ1087" s="3"/>
      <c r="HR1087" s="3"/>
      <c r="HS1087" s="3"/>
      <c r="HT1087" s="3"/>
      <c r="HU1087" s="3"/>
      <c r="HV1087" s="3"/>
      <c r="HW1087" s="3"/>
      <c r="HX1087" s="3"/>
      <c r="HY1087" s="3"/>
      <c r="HZ1087" s="3"/>
      <c r="IA1087" s="3"/>
      <c r="IB1087" s="3"/>
      <c r="IC1087" s="3"/>
      <c r="ID1087" s="3"/>
      <c r="IE1087" s="3"/>
      <c r="IF1087" s="3"/>
      <c r="IG1087" s="3"/>
      <c r="IH1087" s="3"/>
      <c r="II1087" s="3"/>
      <c r="IJ1087" s="3"/>
      <c r="IK1087" s="3"/>
      <c r="IL1087" s="3"/>
    </row>
    <row r="1088" spans="11:246">
      <c r="K1088" s="3"/>
      <c r="L1088" s="3"/>
      <c r="M1088" s="3"/>
      <c r="N1088" s="3"/>
      <c r="O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3"/>
      <c r="GI1088" s="3"/>
      <c r="GJ1088" s="3"/>
      <c r="GK1088" s="3"/>
      <c r="GL1088" s="3"/>
      <c r="GM1088" s="3"/>
      <c r="GN1088" s="3"/>
      <c r="GO1088" s="3"/>
      <c r="GP1088" s="3"/>
      <c r="GQ1088" s="3"/>
      <c r="GR1088" s="3"/>
      <c r="GS1088" s="3"/>
      <c r="GT1088" s="3"/>
      <c r="GU1088" s="3"/>
      <c r="GV1088" s="3"/>
      <c r="GW1088" s="3"/>
      <c r="GX1088" s="3"/>
      <c r="GY1088" s="3"/>
      <c r="GZ1088" s="3"/>
      <c r="HA1088" s="3"/>
      <c r="HB1088" s="3"/>
      <c r="HC1088" s="3"/>
      <c r="HD1088" s="3"/>
      <c r="HE1088" s="3"/>
      <c r="HF1088" s="3"/>
      <c r="HG1088" s="3"/>
      <c r="HH1088" s="3"/>
      <c r="HI1088" s="3"/>
      <c r="HJ1088" s="3"/>
      <c r="HK1088" s="3"/>
      <c r="HL1088" s="3"/>
      <c r="HM1088" s="3"/>
      <c r="HN1088" s="3"/>
      <c r="HO1088" s="3"/>
      <c r="HP1088" s="3"/>
      <c r="HQ1088" s="3"/>
      <c r="HR1088" s="3"/>
      <c r="HS1088" s="3"/>
      <c r="HT1088" s="3"/>
      <c r="HU1088" s="3"/>
      <c r="HV1088" s="3"/>
      <c r="HW1088" s="3"/>
      <c r="HX1088" s="3"/>
      <c r="HY1088" s="3"/>
      <c r="HZ1088" s="3"/>
      <c r="IA1088" s="3"/>
      <c r="IB1088" s="3"/>
      <c r="IC1088" s="3"/>
      <c r="ID1088" s="3"/>
      <c r="IE1088" s="3"/>
      <c r="IF1088" s="3"/>
      <c r="IG1088" s="3"/>
      <c r="IH1088" s="3"/>
      <c r="II1088" s="3"/>
      <c r="IJ1088" s="3"/>
      <c r="IK1088" s="3"/>
      <c r="IL1088" s="3"/>
    </row>
    <row r="1089" spans="11:246">
      <c r="K1089" s="3"/>
      <c r="L1089" s="3"/>
      <c r="M1089" s="3"/>
      <c r="N1089" s="3"/>
      <c r="O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3"/>
      <c r="GD1089" s="3"/>
      <c r="GE1089" s="3"/>
      <c r="GF1089" s="3"/>
      <c r="GG1089" s="3"/>
      <c r="GH1089" s="3"/>
      <c r="GI1089" s="3"/>
      <c r="GJ1089" s="3"/>
      <c r="GK1089" s="3"/>
      <c r="GL1089" s="3"/>
      <c r="GM1089" s="3"/>
      <c r="GN1089" s="3"/>
      <c r="GO1089" s="3"/>
      <c r="GP1089" s="3"/>
      <c r="GQ1089" s="3"/>
      <c r="GR1089" s="3"/>
      <c r="GS1089" s="3"/>
      <c r="GT1089" s="3"/>
      <c r="GU1089" s="3"/>
      <c r="GV1089" s="3"/>
      <c r="GW1089" s="3"/>
      <c r="GX1089" s="3"/>
      <c r="GY1089" s="3"/>
      <c r="GZ1089" s="3"/>
      <c r="HA1089" s="3"/>
      <c r="HB1089" s="3"/>
      <c r="HC1089" s="3"/>
      <c r="HD1089" s="3"/>
      <c r="HE1089" s="3"/>
      <c r="HF1089" s="3"/>
      <c r="HG1089" s="3"/>
      <c r="HH1089" s="3"/>
      <c r="HI1089" s="3"/>
      <c r="HJ1089" s="3"/>
      <c r="HK1089" s="3"/>
      <c r="HL1089" s="3"/>
      <c r="HM1089" s="3"/>
      <c r="HN1089" s="3"/>
      <c r="HO1089" s="3"/>
      <c r="HP1089" s="3"/>
      <c r="HQ1089" s="3"/>
      <c r="HR1089" s="3"/>
      <c r="HS1089" s="3"/>
      <c r="HT1089" s="3"/>
      <c r="HU1089" s="3"/>
      <c r="HV1089" s="3"/>
      <c r="HW1089" s="3"/>
      <c r="HX1089" s="3"/>
      <c r="HY1089" s="3"/>
      <c r="HZ1089" s="3"/>
      <c r="IA1089" s="3"/>
      <c r="IB1089" s="3"/>
      <c r="IC1089" s="3"/>
      <c r="ID1089" s="3"/>
      <c r="IE1089" s="3"/>
      <c r="IF1089" s="3"/>
      <c r="IG1089" s="3"/>
      <c r="IH1089" s="3"/>
      <c r="II1089" s="3"/>
      <c r="IJ1089" s="3"/>
      <c r="IK1089" s="3"/>
      <c r="IL1089" s="3"/>
    </row>
    <row r="1090" spans="11:246">
      <c r="K1090" s="3"/>
      <c r="L1090" s="3"/>
      <c r="M1090" s="3"/>
      <c r="N1090" s="3"/>
      <c r="O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3"/>
      <c r="GI1090" s="3"/>
      <c r="GJ1090" s="3"/>
      <c r="GK1090" s="3"/>
      <c r="GL1090" s="3"/>
      <c r="GM1090" s="3"/>
      <c r="GN1090" s="3"/>
      <c r="GO1090" s="3"/>
      <c r="GP1090" s="3"/>
      <c r="GQ1090" s="3"/>
      <c r="GR1090" s="3"/>
      <c r="GS1090" s="3"/>
      <c r="GT1090" s="3"/>
      <c r="GU1090" s="3"/>
      <c r="GV1090" s="3"/>
      <c r="GW1090" s="3"/>
      <c r="GX1090" s="3"/>
      <c r="GY1090" s="3"/>
      <c r="GZ1090" s="3"/>
      <c r="HA1090" s="3"/>
      <c r="HB1090" s="3"/>
      <c r="HC1090" s="3"/>
      <c r="HD1090" s="3"/>
      <c r="HE1090" s="3"/>
      <c r="HF1090" s="3"/>
      <c r="HG1090" s="3"/>
      <c r="HH1090" s="3"/>
      <c r="HI1090" s="3"/>
      <c r="HJ1090" s="3"/>
      <c r="HK1090" s="3"/>
      <c r="HL1090" s="3"/>
      <c r="HM1090" s="3"/>
      <c r="HN1090" s="3"/>
      <c r="HO1090" s="3"/>
      <c r="HP1090" s="3"/>
      <c r="HQ1090" s="3"/>
      <c r="HR1090" s="3"/>
      <c r="HS1090" s="3"/>
      <c r="HT1090" s="3"/>
      <c r="HU1090" s="3"/>
      <c r="HV1090" s="3"/>
      <c r="HW1090" s="3"/>
      <c r="HX1090" s="3"/>
      <c r="HY1090" s="3"/>
      <c r="HZ1090" s="3"/>
      <c r="IA1090" s="3"/>
      <c r="IB1090" s="3"/>
      <c r="IC1090" s="3"/>
      <c r="ID1090" s="3"/>
      <c r="IE1090" s="3"/>
      <c r="IF1090" s="3"/>
      <c r="IG1090" s="3"/>
      <c r="IH1090" s="3"/>
      <c r="II1090" s="3"/>
      <c r="IJ1090" s="3"/>
      <c r="IK1090" s="3"/>
      <c r="IL1090" s="3"/>
    </row>
    <row r="1091" spans="11:246">
      <c r="K1091" s="3"/>
      <c r="L1091" s="3"/>
      <c r="M1091" s="3"/>
      <c r="N1091" s="3"/>
      <c r="O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3"/>
      <c r="GH1091" s="3"/>
      <c r="GI1091" s="3"/>
      <c r="GJ1091" s="3"/>
      <c r="GK1091" s="3"/>
      <c r="GL1091" s="3"/>
      <c r="GM1091" s="3"/>
      <c r="GN1091" s="3"/>
      <c r="GO1091" s="3"/>
      <c r="GP1091" s="3"/>
      <c r="GQ1091" s="3"/>
      <c r="GR1091" s="3"/>
      <c r="GS1091" s="3"/>
      <c r="GT1091" s="3"/>
      <c r="GU1091" s="3"/>
      <c r="GV1091" s="3"/>
      <c r="GW1091" s="3"/>
      <c r="GX1091" s="3"/>
      <c r="GY1091" s="3"/>
      <c r="GZ1091" s="3"/>
      <c r="HA1091" s="3"/>
      <c r="HB1091" s="3"/>
      <c r="HC1091" s="3"/>
      <c r="HD1091" s="3"/>
      <c r="HE1091" s="3"/>
      <c r="HF1091" s="3"/>
      <c r="HG1091" s="3"/>
      <c r="HH1091" s="3"/>
      <c r="HI1091" s="3"/>
      <c r="HJ1091" s="3"/>
      <c r="HK1091" s="3"/>
      <c r="HL1091" s="3"/>
      <c r="HM1091" s="3"/>
      <c r="HN1091" s="3"/>
      <c r="HO1091" s="3"/>
      <c r="HP1091" s="3"/>
      <c r="HQ1091" s="3"/>
      <c r="HR1091" s="3"/>
      <c r="HS1091" s="3"/>
      <c r="HT1091" s="3"/>
      <c r="HU1091" s="3"/>
      <c r="HV1091" s="3"/>
      <c r="HW1091" s="3"/>
      <c r="HX1091" s="3"/>
      <c r="HY1091" s="3"/>
      <c r="HZ1091" s="3"/>
      <c r="IA1091" s="3"/>
      <c r="IB1091" s="3"/>
      <c r="IC1091" s="3"/>
      <c r="ID1091" s="3"/>
      <c r="IE1091" s="3"/>
      <c r="IF1091" s="3"/>
      <c r="IG1091" s="3"/>
      <c r="IH1091" s="3"/>
      <c r="II1091" s="3"/>
      <c r="IJ1091" s="3"/>
      <c r="IK1091" s="3"/>
      <c r="IL1091" s="3"/>
    </row>
    <row r="1092" spans="11:246">
      <c r="K1092" s="3"/>
      <c r="L1092" s="3"/>
      <c r="M1092" s="3"/>
      <c r="N1092" s="3"/>
      <c r="O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3"/>
      <c r="GD1092" s="3"/>
      <c r="GE1092" s="3"/>
      <c r="GF1092" s="3"/>
      <c r="GG1092" s="3"/>
      <c r="GH1092" s="3"/>
      <c r="GI1092" s="3"/>
      <c r="GJ1092" s="3"/>
      <c r="GK1092" s="3"/>
      <c r="GL1092" s="3"/>
      <c r="GM1092" s="3"/>
      <c r="GN1092" s="3"/>
      <c r="GO1092" s="3"/>
      <c r="GP1092" s="3"/>
      <c r="GQ1092" s="3"/>
      <c r="GR1092" s="3"/>
      <c r="GS1092" s="3"/>
      <c r="GT1092" s="3"/>
      <c r="GU1092" s="3"/>
      <c r="GV1092" s="3"/>
      <c r="GW1092" s="3"/>
      <c r="GX1092" s="3"/>
      <c r="GY1092" s="3"/>
      <c r="GZ1092" s="3"/>
      <c r="HA1092" s="3"/>
      <c r="HB1092" s="3"/>
      <c r="HC1092" s="3"/>
      <c r="HD1092" s="3"/>
      <c r="HE1092" s="3"/>
      <c r="HF1092" s="3"/>
      <c r="HG1092" s="3"/>
      <c r="HH1092" s="3"/>
      <c r="HI1092" s="3"/>
      <c r="HJ1092" s="3"/>
      <c r="HK1092" s="3"/>
      <c r="HL1092" s="3"/>
      <c r="HM1092" s="3"/>
      <c r="HN1092" s="3"/>
      <c r="HO1092" s="3"/>
      <c r="HP1092" s="3"/>
      <c r="HQ1092" s="3"/>
      <c r="HR1092" s="3"/>
      <c r="HS1092" s="3"/>
      <c r="HT1092" s="3"/>
      <c r="HU1092" s="3"/>
      <c r="HV1092" s="3"/>
      <c r="HW1092" s="3"/>
      <c r="HX1092" s="3"/>
      <c r="HY1092" s="3"/>
      <c r="HZ1092" s="3"/>
      <c r="IA1092" s="3"/>
      <c r="IB1092" s="3"/>
      <c r="IC1092" s="3"/>
      <c r="ID1092" s="3"/>
      <c r="IE1092" s="3"/>
      <c r="IF1092" s="3"/>
      <c r="IG1092" s="3"/>
      <c r="IH1092" s="3"/>
      <c r="II1092" s="3"/>
      <c r="IJ1092" s="3"/>
      <c r="IK1092" s="3"/>
      <c r="IL1092" s="3"/>
    </row>
    <row r="1093" spans="11:246">
      <c r="K1093" s="3"/>
      <c r="L1093" s="3"/>
      <c r="M1093" s="3"/>
      <c r="N1093" s="3"/>
      <c r="O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3"/>
      <c r="GH1093" s="3"/>
      <c r="GI1093" s="3"/>
      <c r="GJ1093" s="3"/>
      <c r="GK1093" s="3"/>
      <c r="GL1093" s="3"/>
      <c r="GM1093" s="3"/>
      <c r="GN1093" s="3"/>
      <c r="GO1093" s="3"/>
      <c r="GP1093" s="3"/>
      <c r="GQ1093" s="3"/>
      <c r="GR1093" s="3"/>
      <c r="GS1093" s="3"/>
      <c r="GT1093" s="3"/>
      <c r="GU1093" s="3"/>
      <c r="GV1093" s="3"/>
      <c r="GW1093" s="3"/>
      <c r="GX1093" s="3"/>
      <c r="GY1093" s="3"/>
      <c r="GZ1093" s="3"/>
      <c r="HA1093" s="3"/>
      <c r="HB1093" s="3"/>
      <c r="HC1093" s="3"/>
      <c r="HD1093" s="3"/>
      <c r="HE1093" s="3"/>
      <c r="HF1093" s="3"/>
      <c r="HG1093" s="3"/>
      <c r="HH1093" s="3"/>
      <c r="HI1093" s="3"/>
      <c r="HJ1093" s="3"/>
      <c r="HK1093" s="3"/>
      <c r="HL1093" s="3"/>
      <c r="HM1093" s="3"/>
      <c r="HN1093" s="3"/>
      <c r="HO1093" s="3"/>
      <c r="HP1093" s="3"/>
      <c r="HQ1093" s="3"/>
      <c r="HR1093" s="3"/>
      <c r="HS1093" s="3"/>
      <c r="HT1093" s="3"/>
      <c r="HU1093" s="3"/>
      <c r="HV1093" s="3"/>
      <c r="HW1093" s="3"/>
      <c r="HX1093" s="3"/>
      <c r="HY1093" s="3"/>
      <c r="HZ1093" s="3"/>
      <c r="IA1093" s="3"/>
      <c r="IB1093" s="3"/>
      <c r="IC1093" s="3"/>
      <c r="ID1093" s="3"/>
      <c r="IE1093" s="3"/>
      <c r="IF1093" s="3"/>
      <c r="IG1093" s="3"/>
      <c r="IH1093" s="3"/>
      <c r="II1093" s="3"/>
      <c r="IJ1093" s="3"/>
      <c r="IK1093" s="3"/>
      <c r="IL1093" s="3"/>
    </row>
    <row r="1094" spans="11:246">
      <c r="K1094" s="3"/>
      <c r="L1094" s="3"/>
      <c r="M1094" s="3"/>
      <c r="N1094" s="3"/>
      <c r="O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3"/>
      <c r="GH1094" s="3"/>
      <c r="GI1094" s="3"/>
      <c r="GJ1094" s="3"/>
      <c r="GK1094" s="3"/>
      <c r="GL1094" s="3"/>
      <c r="GM1094" s="3"/>
      <c r="GN1094" s="3"/>
      <c r="GO1094" s="3"/>
      <c r="GP1094" s="3"/>
      <c r="GQ1094" s="3"/>
      <c r="GR1094" s="3"/>
      <c r="GS1094" s="3"/>
      <c r="GT1094" s="3"/>
      <c r="GU1094" s="3"/>
      <c r="GV1094" s="3"/>
      <c r="GW1094" s="3"/>
      <c r="GX1094" s="3"/>
      <c r="GY1094" s="3"/>
      <c r="GZ1094" s="3"/>
      <c r="HA1094" s="3"/>
      <c r="HB1094" s="3"/>
      <c r="HC1094" s="3"/>
      <c r="HD1094" s="3"/>
      <c r="HE1094" s="3"/>
      <c r="HF1094" s="3"/>
      <c r="HG1094" s="3"/>
      <c r="HH1094" s="3"/>
      <c r="HI1094" s="3"/>
      <c r="HJ1094" s="3"/>
      <c r="HK1094" s="3"/>
      <c r="HL1094" s="3"/>
      <c r="HM1094" s="3"/>
      <c r="HN1094" s="3"/>
      <c r="HO1094" s="3"/>
      <c r="HP1094" s="3"/>
      <c r="HQ1094" s="3"/>
      <c r="HR1094" s="3"/>
      <c r="HS1094" s="3"/>
      <c r="HT1094" s="3"/>
      <c r="HU1094" s="3"/>
      <c r="HV1094" s="3"/>
      <c r="HW1094" s="3"/>
      <c r="HX1094" s="3"/>
      <c r="HY1094" s="3"/>
      <c r="HZ1094" s="3"/>
      <c r="IA1094" s="3"/>
      <c r="IB1094" s="3"/>
      <c r="IC1094" s="3"/>
      <c r="ID1094" s="3"/>
      <c r="IE1094" s="3"/>
      <c r="IF1094" s="3"/>
      <c r="IG1094" s="3"/>
      <c r="IH1094" s="3"/>
      <c r="II1094" s="3"/>
      <c r="IJ1094" s="3"/>
      <c r="IK1094" s="3"/>
      <c r="IL1094" s="3"/>
    </row>
    <row r="1095" spans="11:246">
      <c r="K1095" s="3"/>
      <c r="L1095" s="3"/>
      <c r="M1095" s="3"/>
      <c r="N1095" s="3"/>
      <c r="O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3"/>
      <c r="GG1095" s="3"/>
      <c r="GH1095" s="3"/>
      <c r="GI1095" s="3"/>
      <c r="GJ1095" s="3"/>
      <c r="GK1095" s="3"/>
      <c r="GL1095" s="3"/>
      <c r="GM1095" s="3"/>
      <c r="GN1095" s="3"/>
      <c r="GO1095" s="3"/>
      <c r="GP1095" s="3"/>
      <c r="GQ1095" s="3"/>
      <c r="GR1095" s="3"/>
      <c r="GS1095" s="3"/>
      <c r="GT1095" s="3"/>
      <c r="GU1095" s="3"/>
      <c r="GV1095" s="3"/>
      <c r="GW1095" s="3"/>
      <c r="GX1095" s="3"/>
      <c r="GY1095" s="3"/>
      <c r="GZ1095" s="3"/>
      <c r="HA1095" s="3"/>
      <c r="HB1095" s="3"/>
      <c r="HC1095" s="3"/>
      <c r="HD1095" s="3"/>
      <c r="HE1095" s="3"/>
      <c r="HF1095" s="3"/>
      <c r="HG1095" s="3"/>
      <c r="HH1095" s="3"/>
      <c r="HI1095" s="3"/>
      <c r="HJ1095" s="3"/>
      <c r="HK1095" s="3"/>
      <c r="HL1095" s="3"/>
      <c r="HM1095" s="3"/>
      <c r="HN1095" s="3"/>
      <c r="HO1095" s="3"/>
      <c r="HP1095" s="3"/>
      <c r="HQ1095" s="3"/>
      <c r="HR1095" s="3"/>
      <c r="HS1095" s="3"/>
      <c r="HT1095" s="3"/>
      <c r="HU1095" s="3"/>
      <c r="HV1095" s="3"/>
      <c r="HW1095" s="3"/>
      <c r="HX1095" s="3"/>
      <c r="HY1095" s="3"/>
      <c r="HZ1095" s="3"/>
      <c r="IA1095" s="3"/>
      <c r="IB1095" s="3"/>
      <c r="IC1095" s="3"/>
      <c r="ID1095" s="3"/>
      <c r="IE1095" s="3"/>
      <c r="IF1095" s="3"/>
      <c r="IG1095" s="3"/>
      <c r="IH1095" s="3"/>
      <c r="II1095" s="3"/>
      <c r="IJ1095" s="3"/>
      <c r="IK1095" s="3"/>
      <c r="IL1095" s="3"/>
    </row>
    <row r="1096" spans="11:246">
      <c r="K1096" s="3"/>
      <c r="L1096" s="3"/>
      <c r="M1096" s="3"/>
      <c r="N1096" s="3"/>
      <c r="O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3"/>
      <c r="GD1096" s="3"/>
      <c r="GE1096" s="3"/>
      <c r="GF1096" s="3"/>
      <c r="GG1096" s="3"/>
      <c r="GH1096" s="3"/>
      <c r="GI1096" s="3"/>
      <c r="GJ1096" s="3"/>
      <c r="GK1096" s="3"/>
      <c r="GL1096" s="3"/>
      <c r="GM1096" s="3"/>
      <c r="GN1096" s="3"/>
      <c r="GO1096" s="3"/>
      <c r="GP1096" s="3"/>
      <c r="GQ1096" s="3"/>
      <c r="GR1096" s="3"/>
      <c r="GS1096" s="3"/>
      <c r="GT1096" s="3"/>
      <c r="GU1096" s="3"/>
      <c r="GV1096" s="3"/>
      <c r="GW1096" s="3"/>
      <c r="GX1096" s="3"/>
      <c r="GY1096" s="3"/>
      <c r="GZ1096" s="3"/>
      <c r="HA1096" s="3"/>
      <c r="HB1096" s="3"/>
      <c r="HC1096" s="3"/>
      <c r="HD1096" s="3"/>
      <c r="HE1096" s="3"/>
      <c r="HF1096" s="3"/>
      <c r="HG1096" s="3"/>
      <c r="HH1096" s="3"/>
      <c r="HI1096" s="3"/>
      <c r="HJ1096" s="3"/>
      <c r="HK1096" s="3"/>
      <c r="HL1096" s="3"/>
      <c r="HM1096" s="3"/>
      <c r="HN1096" s="3"/>
      <c r="HO1096" s="3"/>
      <c r="HP1096" s="3"/>
      <c r="HQ1096" s="3"/>
      <c r="HR1096" s="3"/>
      <c r="HS1096" s="3"/>
      <c r="HT1096" s="3"/>
      <c r="HU1096" s="3"/>
      <c r="HV1096" s="3"/>
      <c r="HW1096" s="3"/>
      <c r="HX1096" s="3"/>
      <c r="HY1096" s="3"/>
      <c r="HZ1096" s="3"/>
      <c r="IA1096" s="3"/>
      <c r="IB1096" s="3"/>
      <c r="IC1096" s="3"/>
      <c r="ID1096" s="3"/>
      <c r="IE1096" s="3"/>
      <c r="IF1096" s="3"/>
      <c r="IG1096" s="3"/>
      <c r="IH1096" s="3"/>
      <c r="II1096" s="3"/>
      <c r="IJ1096" s="3"/>
      <c r="IK1096" s="3"/>
      <c r="IL1096" s="3"/>
    </row>
    <row r="1097" spans="11:246">
      <c r="K1097" s="3"/>
      <c r="L1097" s="3"/>
      <c r="M1097" s="3"/>
      <c r="N1097" s="3"/>
      <c r="O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  <c r="GG1097" s="3"/>
      <c r="GH1097" s="3"/>
      <c r="GI1097" s="3"/>
      <c r="GJ1097" s="3"/>
      <c r="GK1097" s="3"/>
      <c r="GL1097" s="3"/>
      <c r="GM1097" s="3"/>
      <c r="GN1097" s="3"/>
      <c r="GO1097" s="3"/>
      <c r="GP1097" s="3"/>
      <c r="GQ1097" s="3"/>
      <c r="GR1097" s="3"/>
      <c r="GS1097" s="3"/>
      <c r="GT1097" s="3"/>
      <c r="GU1097" s="3"/>
      <c r="GV1097" s="3"/>
      <c r="GW1097" s="3"/>
      <c r="GX1097" s="3"/>
      <c r="GY1097" s="3"/>
      <c r="GZ1097" s="3"/>
      <c r="HA1097" s="3"/>
      <c r="HB1097" s="3"/>
      <c r="HC1097" s="3"/>
      <c r="HD1097" s="3"/>
      <c r="HE1097" s="3"/>
      <c r="HF1097" s="3"/>
      <c r="HG1097" s="3"/>
      <c r="HH1097" s="3"/>
      <c r="HI1097" s="3"/>
      <c r="HJ1097" s="3"/>
      <c r="HK1097" s="3"/>
      <c r="HL1097" s="3"/>
      <c r="HM1097" s="3"/>
      <c r="HN1097" s="3"/>
      <c r="HO1097" s="3"/>
      <c r="HP1097" s="3"/>
      <c r="HQ1097" s="3"/>
      <c r="HR1097" s="3"/>
      <c r="HS1097" s="3"/>
      <c r="HT1097" s="3"/>
      <c r="HU1097" s="3"/>
      <c r="HV1097" s="3"/>
      <c r="HW1097" s="3"/>
      <c r="HX1097" s="3"/>
      <c r="HY1097" s="3"/>
      <c r="HZ1097" s="3"/>
      <c r="IA1097" s="3"/>
      <c r="IB1097" s="3"/>
      <c r="IC1097" s="3"/>
      <c r="ID1097" s="3"/>
      <c r="IE1097" s="3"/>
      <c r="IF1097" s="3"/>
      <c r="IG1097" s="3"/>
      <c r="IH1097" s="3"/>
      <c r="II1097" s="3"/>
      <c r="IJ1097" s="3"/>
      <c r="IK1097" s="3"/>
      <c r="IL1097" s="3"/>
    </row>
    <row r="1098" spans="11:246">
      <c r="K1098" s="3"/>
      <c r="L1098" s="3"/>
      <c r="M1098" s="3"/>
      <c r="N1098" s="3"/>
      <c r="O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3"/>
      <c r="GD1098" s="3"/>
      <c r="GE1098" s="3"/>
      <c r="GF1098" s="3"/>
      <c r="GG1098" s="3"/>
      <c r="GH1098" s="3"/>
      <c r="GI1098" s="3"/>
      <c r="GJ1098" s="3"/>
      <c r="GK1098" s="3"/>
      <c r="GL1098" s="3"/>
      <c r="GM1098" s="3"/>
      <c r="GN1098" s="3"/>
      <c r="GO1098" s="3"/>
      <c r="GP1098" s="3"/>
      <c r="GQ1098" s="3"/>
      <c r="GR1098" s="3"/>
      <c r="GS1098" s="3"/>
      <c r="GT1098" s="3"/>
      <c r="GU1098" s="3"/>
      <c r="GV1098" s="3"/>
      <c r="GW1098" s="3"/>
      <c r="GX1098" s="3"/>
      <c r="GY1098" s="3"/>
      <c r="GZ1098" s="3"/>
      <c r="HA1098" s="3"/>
      <c r="HB1098" s="3"/>
      <c r="HC1098" s="3"/>
      <c r="HD1098" s="3"/>
      <c r="HE1098" s="3"/>
      <c r="HF1098" s="3"/>
      <c r="HG1098" s="3"/>
      <c r="HH1098" s="3"/>
      <c r="HI1098" s="3"/>
      <c r="HJ1098" s="3"/>
      <c r="HK1098" s="3"/>
      <c r="HL1098" s="3"/>
      <c r="HM1098" s="3"/>
      <c r="HN1098" s="3"/>
      <c r="HO1098" s="3"/>
      <c r="HP1098" s="3"/>
      <c r="HQ1098" s="3"/>
      <c r="HR1098" s="3"/>
      <c r="HS1098" s="3"/>
      <c r="HT1098" s="3"/>
      <c r="HU1098" s="3"/>
      <c r="HV1098" s="3"/>
      <c r="HW1098" s="3"/>
      <c r="HX1098" s="3"/>
      <c r="HY1098" s="3"/>
      <c r="HZ1098" s="3"/>
      <c r="IA1098" s="3"/>
      <c r="IB1098" s="3"/>
      <c r="IC1098" s="3"/>
      <c r="ID1098" s="3"/>
      <c r="IE1098" s="3"/>
      <c r="IF1098" s="3"/>
      <c r="IG1098" s="3"/>
      <c r="IH1098" s="3"/>
      <c r="II1098" s="3"/>
      <c r="IJ1098" s="3"/>
      <c r="IK1098" s="3"/>
      <c r="IL1098" s="3"/>
    </row>
    <row r="1099" spans="11:246">
      <c r="K1099" s="3"/>
      <c r="L1099" s="3"/>
      <c r="M1099" s="3"/>
      <c r="N1099" s="3"/>
      <c r="O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  <c r="GG1099" s="3"/>
      <c r="GH1099" s="3"/>
      <c r="GI1099" s="3"/>
      <c r="GJ1099" s="3"/>
      <c r="GK1099" s="3"/>
      <c r="GL1099" s="3"/>
      <c r="GM1099" s="3"/>
      <c r="GN1099" s="3"/>
      <c r="GO1099" s="3"/>
      <c r="GP1099" s="3"/>
      <c r="GQ1099" s="3"/>
      <c r="GR1099" s="3"/>
      <c r="GS1099" s="3"/>
      <c r="GT1099" s="3"/>
      <c r="GU1099" s="3"/>
      <c r="GV1099" s="3"/>
      <c r="GW1099" s="3"/>
      <c r="GX1099" s="3"/>
      <c r="GY1099" s="3"/>
      <c r="GZ1099" s="3"/>
      <c r="HA1099" s="3"/>
      <c r="HB1099" s="3"/>
      <c r="HC1099" s="3"/>
      <c r="HD1099" s="3"/>
      <c r="HE1099" s="3"/>
      <c r="HF1099" s="3"/>
      <c r="HG1099" s="3"/>
      <c r="HH1099" s="3"/>
      <c r="HI1099" s="3"/>
      <c r="HJ1099" s="3"/>
      <c r="HK1099" s="3"/>
      <c r="HL1099" s="3"/>
      <c r="HM1099" s="3"/>
      <c r="HN1099" s="3"/>
      <c r="HO1099" s="3"/>
      <c r="HP1099" s="3"/>
      <c r="HQ1099" s="3"/>
      <c r="HR1099" s="3"/>
      <c r="HS1099" s="3"/>
      <c r="HT1099" s="3"/>
      <c r="HU1099" s="3"/>
      <c r="HV1099" s="3"/>
      <c r="HW1099" s="3"/>
      <c r="HX1099" s="3"/>
      <c r="HY1099" s="3"/>
      <c r="HZ1099" s="3"/>
      <c r="IA1099" s="3"/>
      <c r="IB1099" s="3"/>
      <c r="IC1099" s="3"/>
      <c r="ID1099" s="3"/>
      <c r="IE1099" s="3"/>
      <c r="IF1099" s="3"/>
      <c r="IG1099" s="3"/>
      <c r="IH1099" s="3"/>
      <c r="II1099" s="3"/>
      <c r="IJ1099" s="3"/>
      <c r="IK1099" s="3"/>
      <c r="IL1099" s="3"/>
    </row>
    <row r="1100" spans="11:246">
      <c r="K1100" s="3"/>
      <c r="L1100" s="3"/>
      <c r="M1100" s="3"/>
      <c r="N1100" s="3"/>
      <c r="O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3"/>
      <c r="GD1100" s="3"/>
      <c r="GE1100" s="3"/>
      <c r="GF1100" s="3"/>
      <c r="GG1100" s="3"/>
      <c r="GH1100" s="3"/>
      <c r="GI1100" s="3"/>
      <c r="GJ1100" s="3"/>
      <c r="GK1100" s="3"/>
      <c r="GL1100" s="3"/>
      <c r="GM1100" s="3"/>
      <c r="GN1100" s="3"/>
      <c r="GO1100" s="3"/>
      <c r="GP1100" s="3"/>
      <c r="GQ1100" s="3"/>
      <c r="GR1100" s="3"/>
      <c r="GS1100" s="3"/>
      <c r="GT1100" s="3"/>
      <c r="GU1100" s="3"/>
      <c r="GV1100" s="3"/>
      <c r="GW1100" s="3"/>
      <c r="GX1100" s="3"/>
      <c r="GY1100" s="3"/>
      <c r="GZ1100" s="3"/>
      <c r="HA1100" s="3"/>
      <c r="HB1100" s="3"/>
      <c r="HC1100" s="3"/>
      <c r="HD1100" s="3"/>
      <c r="HE1100" s="3"/>
      <c r="HF1100" s="3"/>
      <c r="HG1100" s="3"/>
      <c r="HH1100" s="3"/>
      <c r="HI1100" s="3"/>
      <c r="HJ1100" s="3"/>
      <c r="HK1100" s="3"/>
      <c r="HL1100" s="3"/>
      <c r="HM1100" s="3"/>
      <c r="HN1100" s="3"/>
      <c r="HO1100" s="3"/>
      <c r="HP1100" s="3"/>
      <c r="HQ1100" s="3"/>
      <c r="HR1100" s="3"/>
      <c r="HS1100" s="3"/>
      <c r="HT1100" s="3"/>
      <c r="HU1100" s="3"/>
      <c r="HV1100" s="3"/>
      <c r="HW1100" s="3"/>
      <c r="HX1100" s="3"/>
      <c r="HY1100" s="3"/>
      <c r="HZ1100" s="3"/>
      <c r="IA1100" s="3"/>
      <c r="IB1100" s="3"/>
      <c r="IC1100" s="3"/>
      <c r="ID1100" s="3"/>
      <c r="IE1100" s="3"/>
      <c r="IF1100" s="3"/>
      <c r="IG1100" s="3"/>
      <c r="IH1100" s="3"/>
      <c r="II1100" s="3"/>
      <c r="IJ1100" s="3"/>
      <c r="IK1100" s="3"/>
      <c r="IL1100" s="3"/>
    </row>
    <row r="1101" spans="11:246">
      <c r="K1101" s="3"/>
      <c r="L1101" s="3"/>
      <c r="M1101" s="3"/>
      <c r="N1101" s="3"/>
      <c r="O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  <c r="GG1101" s="3"/>
      <c r="GH1101" s="3"/>
      <c r="GI1101" s="3"/>
      <c r="GJ1101" s="3"/>
      <c r="GK1101" s="3"/>
      <c r="GL1101" s="3"/>
      <c r="GM1101" s="3"/>
      <c r="GN1101" s="3"/>
      <c r="GO1101" s="3"/>
      <c r="GP1101" s="3"/>
      <c r="GQ1101" s="3"/>
      <c r="GR1101" s="3"/>
      <c r="GS1101" s="3"/>
      <c r="GT1101" s="3"/>
      <c r="GU1101" s="3"/>
      <c r="GV1101" s="3"/>
      <c r="GW1101" s="3"/>
      <c r="GX1101" s="3"/>
      <c r="GY1101" s="3"/>
      <c r="GZ1101" s="3"/>
      <c r="HA1101" s="3"/>
      <c r="HB1101" s="3"/>
      <c r="HC1101" s="3"/>
      <c r="HD1101" s="3"/>
      <c r="HE1101" s="3"/>
      <c r="HF1101" s="3"/>
      <c r="HG1101" s="3"/>
      <c r="HH1101" s="3"/>
      <c r="HI1101" s="3"/>
      <c r="HJ1101" s="3"/>
      <c r="HK1101" s="3"/>
      <c r="HL1101" s="3"/>
      <c r="HM1101" s="3"/>
      <c r="HN1101" s="3"/>
      <c r="HO1101" s="3"/>
      <c r="HP1101" s="3"/>
      <c r="HQ1101" s="3"/>
      <c r="HR1101" s="3"/>
      <c r="HS1101" s="3"/>
      <c r="HT1101" s="3"/>
      <c r="HU1101" s="3"/>
      <c r="HV1101" s="3"/>
      <c r="HW1101" s="3"/>
      <c r="HX1101" s="3"/>
      <c r="HY1101" s="3"/>
      <c r="HZ1101" s="3"/>
      <c r="IA1101" s="3"/>
      <c r="IB1101" s="3"/>
      <c r="IC1101" s="3"/>
      <c r="ID1101" s="3"/>
      <c r="IE1101" s="3"/>
      <c r="IF1101" s="3"/>
      <c r="IG1101" s="3"/>
      <c r="IH1101" s="3"/>
      <c r="II1101" s="3"/>
      <c r="IJ1101" s="3"/>
      <c r="IK1101" s="3"/>
      <c r="IL1101" s="3"/>
    </row>
    <row r="1102" spans="11:246">
      <c r="K1102" s="3"/>
      <c r="L1102" s="3"/>
      <c r="M1102" s="3"/>
      <c r="N1102" s="3"/>
      <c r="O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3"/>
      <c r="GD1102" s="3"/>
      <c r="GE1102" s="3"/>
      <c r="GF1102" s="3"/>
      <c r="GG1102" s="3"/>
      <c r="GH1102" s="3"/>
      <c r="GI1102" s="3"/>
      <c r="GJ1102" s="3"/>
      <c r="GK1102" s="3"/>
      <c r="GL1102" s="3"/>
      <c r="GM1102" s="3"/>
      <c r="GN1102" s="3"/>
      <c r="GO1102" s="3"/>
      <c r="GP1102" s="3"/>
      <c r="GQ1102" s="3"/>
      <c r="GR1102" s="3"/>
      <c r="GS1102" s="3"/>
      <c r="GT1102" s="3"/>
      <c r="GU1102" s="3"/>
      <c r="GV1102" s="3"/>
      <c r="GW1102" s="3"/>
      <c r="GX1102" s="3"/>
      <c r="GY1102" s="3"/>
      <c r="GZ1102" s="3"/>
      <c r="HA1102" s="3"/>
      <c r="HB1102" s="3"/>
      <c r="HC1102" s="3"/>
      <c r="HD1102" s="3"/>
      <c r="HE1102" s="3"/>
      <c r="HF1102" s="3"/>
      <c r="HG1102" s="3"/>
      <c r="HH1102" s="3"/>
      <c r="HI1102" s="3"/>
      <c r="HJ1102" s="3"/>
      <c r="HK1102" s="3"/>
      <c r="HL1102" s="3"/>
      <c r="HM1102" s="3"/>
      <c r="HN1102" s="3"/>
      <c r="HO1102" s="3"/>
      <c r="HP1102" s="3"/>
      <c r="HQ1102" s="3"/>
      <c r="HR1102" s="3"/>
      <c r="HS1102" s="3"/>
      <c r="HT1102" s="3"/>
      <c r="HU1102" s="3"/>
      <c r="HV1102" s="3"/>
      <c r="HW1102" s="3"/>
      <c r="HX1102" s="3"/>
      <c r="HY1102" s="3"/>
      <c r="HZ1102" s="3"/>
      <c r="IA1102" s="3"/>
      <c r="IB1102" s="3"/>
      <c r="IC1102" s="3"/>
      <c r="ID1102" s="3"/>
      <c r="IE1102" s="3"/>
      <c r="IF1102" s="3"/>
      <c r="IG1102" s="3"/>
      <c r="IH1102" s="3"/>
      <c r="II1102" s="3"/>
      <c r="IJ1102" s="3"/>
      <c r="IK1102" s="3"/>
      <c r="IL1102" s="3"/>
    </row>
    <row r="1103" spans="11:246">
      <c r="K1103" s="3"/>
      <c r="L1103" s="3"/>
      <c r="M1103" s="3"/>
      <c r="N1103" s="3"/>
      <c r="O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  <c r="GG1103" s="3"/>
      <c r="GH1103" s="3"/>
      <c r="GI1103" s="3"/>
      <c r="GJ1103" s="3"/>
      <c r="GK1103" s="3"/>
      <c r="GL1103" s="3"/>
      <c r="GM1103" s="3"/>
      <c r="GN1103" s="3"/>
      <c r="GO1103" s="3"/>
      <c r="GP1103" s="3"/>
      <c r="GQ1103" s="3"/>
      <c r="GR1103" s="3"/>
      <c r="GS1103" s="3"/>
      <c r="GT1103" s="3"/>
      <c r="GU1103" s="3"/>
      <c r="GV1103" s="3"/>
      <c r="GW1103" s="3"/>
      <c r="GX1103" s="3"/>
      <c r="GY1103" s="3"/>
      <c r="GZ1103" s="3"/>
      <c r="HA1103" s="3"/>
      <c r="HB1103" s="3"/>
      <c r="HC1103" s="3"/>
      <c r="HD1103" s="3"/>
      <c r="HE1103" s="3"/>
      <c r="HF1103" s="3"/>
      <c r="HG1103" s="3"/>
      <c r="HH1103" s="3"/>
      <c r="HI1103" s="3"/>
      <c r="HJ1103" s="3"/>
      <c r="HK1103" s="3"/>
      <c r="HL1103" s="3"/>
      <c r="HM1103" s="3"/>
      <c r="HN1103" s="3"/>
      <c r="HO1103" s="3"/>
      <c r="HP1103" s="3"/>
      <c r="HQ1103" s="3"/>
      <c r="HR1103" s="3"/>
      <c r="HS1103" s="3"/>
      <c r="HT1103" s="3"/>
      <c r="HU1103" s="3"/>
      <c r="HV1103" s="3"/>
      <c r="HW1103" s="3"/>
      <c r="HX1103" s="3"/>
      <c r="HY1103" s="3"/>
      <c r="HZ1103" s="3"/>
      <c r="IA1103" s="3"/>
      <c r="IB1103" s="3"/>
      <c r="IC1103" s="3"/>
      <c r="ID1103" s="3"/>
      <c r="IE1103" s="3"/>
      <c r="IF1103" s="3"/>
      <c r="IG1103" s="3"/>
      <c r="IH1103" s="3"/>
      <c r="II1103" s="3"/>
      <c r="IJ1103" s="3"/>
      <c r="IK1103" s="3"/>
      <c r="IL1103" s="3"/>
    </row>
    <row r="1104" spans="11:246">
      <c r="K1104" s="3"/>
      <c r="L1104" s="3"/>
      <c r="M1104" s="3"/>
      <c r="N1104" s="3"/>
      <c r="O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  <c r="GG1104" s="3"/>
      <c r="GH1104" s="3"/>
      <c r="GI1104" s="3"/>
      <c r="GJ1104" s="3"/>
      <c r="GK1104" s="3"/>
      <c r="GL1104" s="3"/>
      <c r="GM1104" s="3"/>
      <c r="GN1104" s="3"/>
      <c r="GO1104" s="3"/>
      <c r="GP1104" s="3"/>
      <c r="GQ1104" s="3"/>
      <c r="GR1104" s="3"/>
      <c r="GS1104" s="3"/>
      <c r="GT1104" s="3"/>
      <c r="GU1104" s="3"/>
      <c r="GV1104" s="3"/>
      <c r="GW1104" s="3"/>
      <c r="GX1104" s="3"/>
      <c r="GY1104" s="3"/>
      <c r="GZ1104" s="3"/>
      <c r="HA1104" s="3"/>
      <c r="HB1104" s="3"/>
      <c r="HC1104" s="3"/>
      <c r="HD1104" s="3"/>
      <c r="HE1104" s="3"/>
      <c r="HF1104" s="3"/>
      <c r="HG1104" s="3"/>
      <c r="HH1104" s="3"/>
      <c r="HI1104" s="3"/>
      <c r="HJ1104" s="3"/>
      <c r="HK1104" s="3"/>
      <c r="HL1104" s="3"/>
      <c r="HM1104" s="3"/>
      <c r="HN1104" s="3"/>
      <c r="HO1104" s="3"/>
      <c r="HP1104" s="3"/>
      <c r="HQ1104" s="3"/>
      <c r="HR1104" s="3"/>
      <c r="HS1104" s="3"/>
      <c r="HT1104" s="3"/>
      <c r="HU1104" s="3"/>
      <c r="HV1104" s="3"/>
      <c r="HW1104" s="3"/>
      <c r="HX1104" s="3"/>
      <c r="HY1104" s="3"/>
      <c r="HZ1104" s="3"/>
      <c r="IA1104" s="3"/>
      <c r="IB1104" s="3"/>
      <c r="IC1104" s="3"/>
      <c r="ID1104" s="3"/>
      <c r="IE1104" s="3"/>
      <c r="IF1104" s="3"/>
      <c r="IG1104" s="3"/>
      <c r="IH1104" s="3"/>
      <c r="II1104" s="3"/>
      <c r="IJ1104" s="3"/>
      <c r="IK1104" s="3"/>
      <c r="IL1104" s="3"/>
    </row>
    <row r="1105" spans="11:246">
      <c r="K1105" s="3"/>
      <c r="L1105" s="3"/>
      <c r="M1105" s="3"/>
      <c r="N1105" s="3"/>
      <c r="O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  <c r="GG1105" s="3"/>
      <c r="GH1105" s="3"/>
      <c r="GI1105" s="3"/>
      <c r="GJ1105" s="3"/>
      <c r="GK1105" s="3"/>
      <c r="GL1105" s="3"/>
      <c r="GM1105" s="3"/>
      <c r="GN1105" s="3"/>
      <c r="GO1105" s="3"/>
      <c r="GP1105" s="3"/>
      <c r="GQ1105" s="3"/>
      <c r="GR1105" s="3"/>
      <c r="GS1105" s="3"/>
      <c r="GT1105" s="3"/>
      <c r="GU1105" s="3"/>
      <c r="GV1105" s="3"/>
      <c r="GW1105" s="3"/>
      <c r="GX1105" s="3"/>
      <c r="GY1105" s="3"/>
      <c r="GZ1105" s="3"/>
      <c r="HA1105" s="3"/>
      <c r="HB1105" s="3"/>
      <c r="HC1105" s="3"/>
      <c r="HD1105" s="3"/>
      <c r="HE1105" s="3"/>
      <c r="HF1105" s="3"/>
      <c r="HG1105" s="3"/>
      <c r="HH1105" s="3"/>
      <c r="HI1105" s="3"/>
      <c r="HJ1105" s="3"/>
      <c r="HK1105" s="3"/>
      <c r="HL1105" s="3"/>
      <c r="HM1105" s="3"/>
      <c r="HN1105" s="3"/>
      <c r="HO1105" s="3"/>
      <c r="HP1105" s="3"/>
      <c r="HQ1105" s="3"/>
      <c r="HR1105" s="3"/>
      <c r="HS1105" s="3"/>
      <c r="HT1105" s="3"/>
      <c r="HU1105" s="3"/>
      <c r="HV1105" s="3"/>
      <c r="HW1105" s="3"/>
      <c r="HX1105" s="3"/>
      <c r="HY1105" s="3"/>
      <c r="HZ1105" s="3"/>
      <c r="IA1105" s="3"/>
      <c r="IB1105" s="3"/>
      <c r="IC1105" s="3"/>
      <c r="ID1105" s="3"/>
      <c r="IE1105" s="3"/>
      <c r="IF1105" s="3"/>
      <c r="IG1105" s="3"/>
      <c r="IH1105" s="3"/>
      <c r="II1105" s="3"/>
      <c r="IJ1105" s="3"/>
      <c r="IK1105" s="3"/>
      <c r="IL1105" s="3"/>
    </row>
    <row r="1106" spans="11:246">
      <c r="K1106" s="3"/>
      <c r="L1106" s="3"/>
      <c r="M1106" s="3"/>
      <c r="N1106" s="3"/>
      <c r="O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  <c r="GG1106" s="3"/>
      <c r="GH1106" s="3"/>
      <c r="GI1106" s="3"/>
      <c r="GJ1106" s="3"/>
      <c r="GK1106" s="3"/>
      <c r="GL1106" s="3"/>
      <c r="GM1106" s="3"/>
      <c r="GN1106" s="3"/>
      <c r="GO1106" s="3"/>
      <c r="GP1106" s="3"/>
      <c r="GQ1106" s="3"/>
      <c r="GR1106" s="3"/>
      <c r="GS1106" s="3"/>
      <c r="GT1106" s="3"/>
      <c r="GU1106" s="3"/>
      <c r="GV1106" s="3"/>
      <c r="GW1106" s="3"/>
      <c r="GX1106" s="3"/>
      <c r="GY1106" s="3"/>
      <c r="GZ1106" s="3"/>
      <c r="HA1106" s="3"/>
      <c r="HB1106" s="3"/>
      <c r="HC1106" s="3"/>
      <c r="HD1106" s="3"/>
      <c r="HE1106" s="3"/>
      <c r="HF1106" s="3"/>
      <c r="HG1106" s="3"/>
      <c r="HH1106" s="3"/>
      <c r="HI1106" s="3"/>
      <c r="HJ1106" s="3"/>
      <c r="HK1106" s="3"/>
      <c r="HL1106" s="3"/>
      <c r="HM1106" s="3"/>
      <c r="HN1106" s="3"/>
      <c r="HO1106" s="3"/>
      <c r="HP1106" s="3"/>
      <c r="HQ1106" s="3"/>
      <c r="HR1106" s="3"/>
      <c r="HS1106" s="3"/>
      <c r="HT1106" s="3"/>
      <c r="HU1106" s="3"/>
      <c r="HV1106" s="3"/>
      <c r="HW1106" s="3"/>
      <c r="HX1106" s="3"/>
      <c r="HY1106" s="3"/>
      <c r="HZ1106" s="3"/>
      <c r="IA1106" s="3"/>
      <c r="IB1106" s="3"/>
      <c r="IC1106" s="3"/>
      <c r="ID1106" s="3"/>
      <c r="IE1106" s="3"/>
      <c r="IF1106" s="3"/>
      <c r="IG1106" s="3"/>
      <c r="IH1106" s="3"/>
      <c r="II1106" s="3"/>
      <c r="IJ1106" s="3"/>
      <c r="IK1106" s="3"/>
      <c r="IL1106" s="3"/>
    </row>
    <row r="1107" spans="11:246">
      <c r="K1107" s="3"/>
      <c r="L1107" s="3"/>
      <c r="M1107" s="3"/>
      <c r="N1107" s="3"/>
      <c r="O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3"/>
      <c r="GD1107" s="3"/>
      <c r="GE1107" s="3"/>
      <c r="GF1107" s="3"/>
      <c r="GG1107" s="3"/>
      <c r="GH1107" s="3"/>
      <c r="GI1107" s="3"/>
      <c r="GJ1107" s="3"/>
      <c r="GK1107" s="3"/>
      <c r="GL1107" s="3"/>
      <c r="GM1107" s="3"/>
      <c r="GN1107" s="3"/>
      <c r="GO1107" s="3"/>
      <c r="GP1107" s="3"/>
      <c r="GQ1107" s="3"/>
      <c r="GR1107" s="3"/>
      <c r="GS1107" s="3"/>
      <c r="GT1107" s="3"/>
      <c r="GU1107" s="3"/>
      <c r="GV1107" s="3"/>
      <c r="GW1107" s="3"/>
      <c r="GX1107" s="3"/>
      <c r="GY1107" s="3"/>
      <c r="GZ1107" s="3"/>
      <c r="HA1107" s="3"/>
      <c r="HB1107" s="3"/>
      <c r="HC1107" s="3"/>
      <c r="HD1107" s="3"/>
      <c r="HE1107" s="3"/>
      <c r="HF1107" s="3"/>
      <c r="HG1107" s="3"/>
      <c r="HH1107" s="3"/>
      <c r="HI1107" s="3"/>
      <c r="HJ1107" s="3"/>
      <c r="HK1107" s="3"/>
      <c r="HL1107" s="3"/>
      <c r="HM1107" s="3"/>
      <c r="HN1107" s="3"/>
      <c r="HO1107" s="3"/>
      <c r="HP1107" s="3"/>
      <c r="HQ1107" s="3"/>
      <c r="HR1107" s="3"/>
      <c r="HS1107" s="3"/>
      <c r="HT1107" s="3"/>
      <c r="HU1107" s="3"/>
      <c r="HV1107" s="3"/>
      <c r="HW1107" s="3"/>
      <c r="HX1107" s="3"/>
      <c r="HY1107" s="3"/>
      <c r="HZ1107" s="3"/>
      <c r="IA1107" s="3"/>
      <c r="IB1107" s="3"/>
      <c r="IC1107" s="3"/>
      <c r="ID1107" s="3"/>
      <c r="IE1107" s="3"/>
      <c r="IF1107" s="3"/>
      <c r="IG1107" s="3"/>
      <c r="IH1107" s="3"/>
      <c r="II1107" s="3"/>
      <c r="IJ1107" s="3"/>
      <c r="IK1107" s="3"/>
      <c r="IL1107" s="3"/>
    </row>
    <row r="1108" spans="11:246">
      <c r="K1108" s="3"/>
      <c r="L1108" s="3"/>
      <c r="M1108" s="3"/>
      <c r="N1108" s="3"/>
      <c r="O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  <c r="EJ1108" s="3"/>
      <c r="EK1108" s="3"/>
      <c r="EL1108" s="3"/>
      <c r="EM1108" s="3"/>
      <c r="EN1108" s="3"/>
      <c r="EO1108" s="3"/>
      <c r="EP1108" s="3"/>
      <c r="EQ1108" s="3"/>
      <c r="ER1108" s="3"/>
      <c r="ES1108" s="3"/>
      <c r="ET1108" s="3"/>
      <c r="EU1108" s="3"/>
      <c r="EV1108" s="3"/>
      <c r="EW1108" s="3"/>
      <c r="EX1108" s="3"/>
      <c r="EY1108" s="3"/>
      <c r="EZ1108" s="3"/>
      <c r="FA1108" s="3"/>
      <c r="FB1108" s="3"/>
      <c r="FC1108" s="3"/>
      <c r="FD1108" s="3"/>
      <c r="FE1108" s="3"/>
      <c r="FF1108" s="3"/>
      <c r="FG1108" s="3"/>
      <c r="FH1108" s="3"/>
      <c r="FI1108" s="3"/>
      <c r="FJ1108" s="3"/>
      <c r="FK1108" s="3"/>
      <c r="FL1108" s="3"/>
      <c r="FM1108" s="3"/>
      <c r="FN1108" s="3"/>
      <c r="FO1108" s="3"/>
      <c r="FP1108" s="3"/>
      <c r="FQ1108" s="3"/>
      <c r="FR1108" s="3"/>
      <c r="FS1108" s="3"/>
      <c r="FT1108" s="3"/>
      <c r="FU1108" s="3"/>
      <c r="FV1108" s="3"/>
      <c r="FW1108" s="3"/>
      <c r="FX1108" s="3"/>
      <c r="FY1108" s="3"/>
      <c r="FZ1108" s="3"/>
      <c r="GA1108" s="3"/>
      <c r="GB1108" s="3"/>
      <c r="GC1108" s="3"/>
      <c r="GD1108" s="3"/>
      <c r="GE1108" s="3"/>
      <c r="GF1108" s="3"/>
      <c r="GG1108" s="3"/>
      <c r="GH1108" s="3"/>
      <c r="GI1108" s="3"/>
      <c r="GJ1108" s="3"/>
      <c r="GK1108" s="3"/>
      <c r="GL1108" s="3"/>
      <c r="GM1108" s="3"/>
      <c r="GN1108" s="3"/>
      <c r="GO1108" s="3"/>
      <c r="GP1108" s="3"/>
      <c r="GQ1108" s="3"/>
      <c r="GR1108" s="3"/>
      <c r="GS1108" s="3"/>
      <c r="GT1108" s="3"/>
      <c r="GU1108" s="3"/>
      <c r="GV1108" s="3"/>
      <c r="GW1108" s="3"/>
      <c r="GX1108" s="3"/>
      <c r="GY1108" s="3"/>
      <c r="GZ1108" s="3"/>
      <c r="HA1108" s="3"/>
      <c r="HB1108" s="3"/>
      <c r="HC1108" s="3"/>
      <c r="HD1108" s="3"/>
      <c r="HE1108" s="3"/>
      <c r="HF1108" s="3"/>
      <c r="HG1108" s="3"/>
      <c r="HH1108" s="3"/>
      <c r="HI1108" s="3"/>
      <c r="HJ1108" s="3"/>
      <c r="HK1108" s="3"/>
      <c r="HL1108" s="3"/>
      <c r="HM1108" s="3"/>
      <c r="HN1108" s="3"/>
      <c r="HO1108" s="3"/>
      <c r="HP1108" s="3"/>
      <c r="HQ1108" s="3"/>
      <c r="HR1108" s="3"/>
      <c r="HS1108" s="3"/>
      <c r="HT1108" s="3"/>
      <c r="HU1108" s="3"/>
      <c r="HV1108" s="3"/>
      <c r="HW1108" s="3"/>
      <c r="HX1108" s="3"/>
      <c r="HY1108" s="3"/>
      <c r="HZ1108" s="3"/>
      <c r="IA1108" s="3"/>
      <c r="IB1108" s="3"/>
      <c r="IC1108" s="3"/>
      <c r="ID1108" s="3"/>
      <c r="IE1108" s="3"/>
      <c r="IF1108" s="3"/>
      <c r="IG1108" s="3"/>
      <c r="IH1108" s="3"/>
      <c r="II1108" s="3"/>
      <c r="IJ1108" s="3"/>
      <c r="IK1108" s="3"/>
      <c r="IL1108" s="3"/>
    </row>
    <row r="1109" spans="11:246">
      <c r="K1109" s="3"/>
      <c r="L1109" s="3"/>
      <c r="M1109" s="3"/>
      <c r="N1109" s="3"/>
      <c r="O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3"/>
      <c r="GD1109" s="3"/>
      <c r="GE1109" s="3"/>
      <c r="GF1109" s="3"/>
      <c r="GG1109" s="3"/>
      <c r="GH1109" s="3"/>
      <c r="GI1109" s="3"/>
      <c r="GJ1109" s="3"/>
      <c r="GK1109" s="3"/>
      <c r="GL1109" s="3"/>
      <c r="GM1109" s="3"/>
      <c r="GN1109" s="3"/>
      <c r="GO1109" s="3"/>
      <c r="GP1109" s="3"/>
      <c r="GQ1109" s="3"/>
      <c r="GR1109" s="3"/>
      <c r="GS1109" s="3"/>
      <c r="GT1109" s="3"/>
      <c r="GU1109" s="3"/>
      <c r="GV1109" s="3"/>
      <c r="GW1109" s="3"/>
      <c r="GX1109" s="3"/>
      <c r="GY1109" s="3"/>
      <c r="GZ1109" s="3"/>
      <c r="HA1109" s="3"/>
      <c r="HB1109" s="3"/>
      <c r="HC1109" s="3"/>
      <c r="HD1109" s="3"/>
      <c r="HE1109" s="3"/>
      <c r="HF1109" s="3"/>
      <c r="HG1109" s="3"/>
      <c r="HH1109" s="3"/>
      <c r="HI1109" s="3"/>
      <c r="HJ1109" s="3"/>
      <c r="HK1109" s="3"/>
      <c r="HL1109" s="3"/>
      <c r="HM1109" s="3"/>
      <c r="HN1109" s="3"/>
      <c r="HO1109" s="3"/>
      <c r="HP1109" s="3"/>
      <c r="HQ1109" s="3"/>
      <c r="HR1109" s="3"/>
      <c r="HS1109" s="3"/>
      <c r="HT1109" s="3"/>
      <c r="HU1109" s="3"/>
      <c r="HV1109" s="3"/>
      <c r="HW1109" s="3"/>
      <c r="HX1109" s="3"/>
      <c r="HY1109" s="3"/>
      <c r="HZ1109" s="3"/>
      <c r="IA1109" s="3"/>
      <c r="IB1109" s="3"/>
      <c r="IC1109" s="3"/>
      <c r="ID1109" s="3"/>
      <c r="IE1109" s="3"/>
      <c r="IF1109" s="3"/>
      <c r="IG1109" s="3"/>
      <c r="IH1109" s="3"/>
      <c r="II1109" s="3"/>
      <c r="IJ1109" s="3"/>
      <c r="IK1109" s="3"/>
      <c r="IL1109" s="3"/>
    </row>
    <row r="1110" spans="11:246">
      <c r="K1110" s="3"/>
      <c r="L1110" s="3"/>
      <c r="M1110" s="3"/>
      <c r="N1110" s="3"/>
      <c r="O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3"/>
      <c r="GD1110" s="3"/>
      <c r="GE1110" s="3"/>
      <c r="GF1110" s="3"/>
      <c r="GG1110" s="3"/>
      <c r="GH1110" s="3"/>
      <c r="GI1110" s="3"/>
      <c r="GJ1110" s="3"/>
      <c r="GK1110" s="3"/>
      <c r="GL1110" s="3"/>
      <c r="GM1110" s="3"/>
      <c r="GN1110" s="3"/>
      <c r="GO1110" s="3"/>
      <c r="GP1110" s="3"/>
      <c r="GQ1110" s="3"/>
      <c r="GR1110" s="3"/>
      <c r="GS1110" s="3"/>
      <c r="GT1110" s="3"/>
      <c r="GU1110" s="3"/>
      <c r="GV1110" s="3"/>
      <c r="GW1110" s="3"/>
      <c r="GX1110" s="3"/>
      <c r="GY1110" s="3"/>
      <c r="GZ1110" s="3"/>
      <c r="HA1110" s="3"/>
      <c r="HB1110" s="3"/>
      <c r="HC1110" s="3"/>
      <c r="HD1110" s="3"/>
      <c r="HE1110" s="3"/>
      <c r="HF1110" s="3"/>
      <c r="HG1110" s="3"/>
      <c r="HH1110" s="3"/>
      <c r="HI1110" s="3"/>
      <c r="HJ1110" s="3"/>
      <c r="HK1110" s="3"/>
      <c r="HL1110" s="3"/>
      <c r="HM1110" s="3"/>
      <c r="HN1110" s="3"/>
      <c r="HO1110" s="3"/>
      <c r="HP1110" s="3"/>
      <c r="HQ1110" s="3"/>
      <c r="HR1110" s="3"/>
      <c r="HS1110" s="3"/>
      <c r="HT1110" s="3"/>
      <c r="HU1110" s="3"/>
      <c r="HV1110" s="3"/>
      <c r="HW1110" s="3"/>
      <c r="HX1110" s="3"/>
      <c r="HY1110" s="3"/>
      <c r="HZ1110" s="3"/>
      <c r="IA1110" s="3"/>
      <c r="IB1110" s="3"/>
      <c r="IC1110" s="3"/>
      <c r="ID1110" s="3"/>
      <c r="IE1110" s="3"/>
      <c r="IF1110" s="3"/>
      <c r="IG1110" s="3"/>
      <c r="IH1110" s="3"/>
      <c r="II1110" s="3"/>
      <c r="IJ1110" s="3"/>
      <c r="IK1110" s="3"/>
      <c r="IL1110" s="3"/>
    </row>
    <row r="1111" spans="11:246">
      <c r="K1111" s="3"/>
      <c r="L1111" s="3"/>
      <c r="M1111" s="3"/>
      <c r="N1111" s="3"/>
      <c r="O1111" s="3"/>
      <c r="CW1111" s="3"/>
      <c r="CX1111" s="3"/>
      <c r="CY1111" s="3"/>
      <c r="CZ1111" s="3"/>
      <c r="DA1111" s="3"/>
      <c r="DB1111" s="3"/>
      <c r="DC1111" s="3"/>
      <c r="DD1111" s="3"/>
      <c r="DE1111" s="3"/>
      <c r="DF1111" s="3"/>
      <c r="DG1111" s="3"/>
      <c r="DH1111" s="3"/>
      <c r="DI1111" s="3"/>
      <c r="DJ1111" s="3"/>
      <c r="DK1111" s="3"/>
      <c r="DL1111" s="3"/>
      <c r="DM1111" s="3"/>
      <c r="DN1111" s="3"/>
      <c r="DO1111" s="3"/>
      <c r="DP1111" s="3"/>
      <c r="DQ1111" s="3"/>
      <c r="DR1111" s="3"/>
      <c r="DS1111" s="3"/>
      <c r="DT1111" s="3"/>
      <c r="DU1111" s="3"/>
      <c r="DV1111" s="3"/>
      <c r="DW1111" s="3"/>
      <c r="DX1111" s="3"/>
      <c r="DY1111" s="3"/>
      <c r="DZ1111" s="3"/>
      <c r="EA1111" s="3"/>
      <c r="EB1111" s="3"/>
      <c r="EC1111" s="3"/>
      <c r="ED1111" s="3"/>
      <c r="EE1111" s="3"/>
      <c r="EF1111" s="3"/>
      <c r="EG1111" s="3"/>
      <c r="EH1111" s="3"/>
      <c r="EI1111" s="3"/>
      <c r="EJ1111" s="3"/>
      <c r="EK1111" s="3"/>
      <c r="EL1111" s="3"/>
      <c r="EM1111" s="3"/>
      <c r="EN1111" s="3"/>
      <c r="EO1111" s="3"/>
      <c r="EP1111" s="3"/>
      <c r="EQ1111" s="3"/>
      <c r="ER1111" s="3"/>
      <c r="ES1111" s="3"/>
      <c r="ET1111" s="3"/>
      <c r="EU1111" s="3"/>
      <c r="EV1111" s="3"/>
      <c r="EW1111" s="3"/>
      <c r="EX1111" s="3"/>
      <c r="EY1111" s="3"/>
      <c r="EZ1111" s="3"/>
      <c r="FA1111" s="3"/>
      <c r="FB1111" s="3"/>
      <c r="FC1111" s="3"/>
      <c r="FD1111" s="3"/>
      <c r="FE1111" s="3"/>
      <c r="FF1111" s="3"/>
      <c r="FG1111" s="3"/>
      <c r="FH1111" s="3"/>
      <c r="FI1111" s="3"/>
      <c r="FJ1111" s="3"/>
      <c r="FK1111" s="3"/>
      <c r="FL1111" s="3"/>
      <c r="FM1111" s="3"/>
      <c r="FN1111" s="3"/>
      <c r="FO1111" s="3"/>
      <c r="FP1111" s="3"/>
      <c r="FQ1111" s="3"/>
      <c r="FR1111" s="3"/>
      <c r="FS1111" s="3"/>
      <c r="FT1111" s="3"/>
      <c r="FU1111" s="3"/>
      <c r="FV1111" s="3"/>
      <c r="FW1111" s="3"/>
      <c r="FX1111" s="3"/>
      <c r="FY1111" s="3"/>
      <c r="FZ1111" s="3"/>
      <c r="GA1111" s="3"/>
      <c r="GB1111" s="3"/>
      <c r="GC1111" s="3"/>
      <c r="GD1111" s="3"/>
      <c r="GE1111" s="3"/>
      <c r="GF1111" s="3"/>
      <c r="GG1111" s="3"/>
      <c r="GH1111" s="3"/>
      <c r="GI1111" s="3"/>
      <c r="GJ1111" s="3"/>
      <c r="GK1111" s="3"/>
      <c r="GL1111" s="3"/>
      <c r="GM1111" s="3"/>
      <c r="GN1111" s="3"/>
      <c r="GO1111" s="3"/>
      <c r="GP1111" s="3"/>
      <c r="GQ1111" s="3"/>
      <c r="GR1111" s="3"/>
      <c r="GS1111" s="3"/>
      <c r="GT1111" s="3"/>
      <c r="GU1111" s="3"/>
      <c r="GV1111" s="3"/>
      <c r="GW1111" s="3"/>
      <c r="GX1111" s="3"/>
      <c r="GY1111" s="3"/>
      <c r="GZ1111" s="3"/>
      <c r="HA1111" s="3"/>
      <c r="HB1111" s="3"/>
      <c r="HC1111" s="3"/>
      <c r="HD1111" s="3"/>
      <c r="HE1111" s="3"/>
      <c r="HF1111" s="3"/>
      <c r="HG1111" s="3"/>
      <c r="HH1111" s="3"/>
      <c r="HI1111" s="3"/>
      <c r="HJ1111" s="3"/>
      <c r="HK1111" s="3"/>
      <c r="HL1111" s="3"/>
      <c r="HM1111" s="3"/>
      <c r="HN1111" s="3"/>
      <c r="HO1111" s="3"/>
      <c r="HP1111" s="3"/>
      <c r="HQ1111" s="3"/>
      <c r="HR1111" s="3"/>
      <c r="HS1111" s="3"/>
      <c r="HT1111" s="3"/>
      <c r="HU1111" s="3"/>
      <c r="HV1111" s="3"/>
      <c r="HW1111" s="3"/>
      <c r="HX1111" s="3"/>
      <c r="HY1111" s="3"/>
      <c r="HZ1111" s="3"/>
      <c r="IA1111" s="3"/>
      <c r="IB1111" s="3"/>
      <c r="IC1111" s="3"/>
      <c r="ID1111" s="3"/>
      <c r="IE1111" s="3"/>
      <c r="IF1111" s="3"/>
      <c r="IG1111" s="3"/>
      <c r="IH1111" s="3"/>
      <c r="II1111" s="3"/>
      <c r="IJ1111" s="3"/>
      <c r="IK1111" s="3"/>
      <c r="IL1111" s="3"/>
    </row>
    <row r="1112" spans="11:246">
      <c r="K1112" s="3"/>
      <c r="L1112" s="3"/>
      <c r="M1112" s="3"/>
      <c r="N1112" s="3"/>
      <c r="O1112" s="3"/>
      <c r="CW1112" s="3"/>
      <c r="CX1112" s="3"/>
      <c r="CY1112" s="3"/>
      <c r="CZ1112" s="3"/>
      <c r="DA1112" s="3"/>
      <c r="DB1112" s="3"/>
      <c r="DC1112" s="3"/>
      <c r="DD1112" s="3"/>
      <c r="DE1112" s="3"/>
      <c r="DF1112" s="3"/>
      <c r="DG1112" s="3"/>
      <c r="DH1112" s="3"/>
      <c r="DI1112" s="3"/>
      <c r="DJ1112" s="3"/>
      <c r="DK1112" s="3"/>
      <c r="DL1112" s="3"/>
      <c r="DM1112" s="3"/>
      <c r="DN1112" s="3"/>
      <c r="DO1112" s="3"/>
      <c r="DP1112" s="3"/>
      <c r="DQ1112" s="3"/>
      <c r="DR1112" s="3"/>
      <c r="DS1112" s="3"/>
      <c r="DT1112" s="3"/>
      <c r="DU1112" s="3"/>
      <c r="DV1112" s="3"/>
      <c r="DW1112" s="3"/>
      <c r="DX1112" s="3"/>
      <c r="DY1112" s="3"/>
      <c r="DZ1112" s="3"/>
      <c r="EA1112" s="3"/>
      <c r="EB1112" s="3"/>
      <c r="EC1112" s="3"/>
      <c r="ED1112" s="3"/>
      <c r="EE1112" s="3"/>
      <c r="EF1112" s="3"/>
      <c r="EG1112" s="3"/>
      <c r="EH1112" s="3"/>
      <c r="EI1112" s="3"/>
      <c r="EJ1112" s="3"/>
      <c r="EK1112" s="3"/>
      <c r="EL1112" s="3"/>
      <c r="EM1112" s="3"/>
      <c r="EN1112" s="3"/>
      <c r="EO1112" s="3"/>
      <c r="EP1112" s="3"/>
      <c r="EQ1112" s="3"/>
      <c r="ER1112" s="3"/>
      <c r="ES1112" s="3"/>
      <c r="ET1112" s="3"/>
      <c r="EU1112" s="3"/>
      <c r="EV1112" s="3"/>
      <c r="EW1112" s="3"/>
      <c r="EX1112" s="3"/>
      <c r="EY1112" s="3"/>
      <c r="EZ1112" s="3"/>
      <c r="FA1112" s="3"/>
      <c r="FB1112" s="3"/>
      <c r="FC1112" s="3"/>
      <c r="FD1112" s="3"/>
      <c r="FE1112" s="3"/>
      <c r="FF1112" s="3"/>
      <c r="FG1112" s="3"/>
      <c r="FH1112" s="3"/>
      <c r="FI1112" s="3"/>
      <c r="FJ1112" s="3"/>
      <c r="FK1112" s="3"/>
      <c r="FL1112" s="3"/>
      <c r="FM1112" s="3"/>
      <c r="FN1112" s="3"/>
      <c r="FO1112" s="3"/>
      <c r="FP1112" s="3"/>
      <c r="FQ1112" s="3"/>
      <c r="FR1112" s="3"/>
      <c r="FS1112" s="3"/>
      <c r="FT1112" s="3"/>
      <c r="FU1112" s="3"/>
      <c r="FV1112" s="3"/>
      <c r="FW1112" s="3"/>
      <c r="FX1112" s="3"/>
      <c r="FY1112" s="3"/>
      <c r="FZ1112" s="3"/>
      <c r="GA1112" s="3"/>
      <c r="GB1112" s="3"/>
      <c r="GC1112" s="3"/>
      <c r="GD1112" s="3"/>
      <c r="GE1112" s="3"/>
      <c r="GF1112" s="3"/>
      <c r="GG1112" s="3"/>
      <c r="GH1112" s="3"/>
      <c r="GI1112" s="3"/>
      <c r="GJ1112" s="3"/>
      <c r="GK1112" s="3"/>
      <c r="GL1112" s="3"/>
      <c r="GM1112" s="3"/>
      <c r="GN1112" s="3"/>
      <c r="GO1112" s="3"/>
      <c r="GP1112" s="3"/>
      <c r="GQ1112" s="3"/>
      <c r="GR1112" s="3"/>
      <c r="GS1112" s="3"/>
      <c r="GT1112" s="3"/>
      <c r="GU1112" s="3"/>
      <c r="GV1112" s="3"/>
      <c r="GW1112" s="3"/>
      <c r="GX1112" s="3"/>
      <c r="GY1112" s="3"/>
      <c r="GZ1112" s="3"/>
      <c r="HA1112" s="3"/>
      <c r="HB1112" s="3"/>
      <c r="HC1112" s="3"/>
      <c r="HD1112" s="3"/>
      <c r="HE1112" s="3"/>
      <c r="HF1112" s="3"/>
      <c r="HG1112" s="3"/>
      <c r="HH1112" s="3"/>
      <c r="HI1112" s="3"/>
      <c r="HJ1112" s="3"/>
      <c r="HK1112" s="3"/>
      <c r="HL1112" s="3"/>
      <c r="HM1112" s="3"/>
      <c r="HN1112" s="3"/>
      <c r="HO1112" s="3"/>
      <c r="HP1112" s="3"/>
      <c r="HQ1112" s="3"/>
      <c r="HR1112" s="3"/>
      <c r="HS1112" s="3"/>
      <c r="HT1112" s="3"/>
      <c r="HU1112" s="3"/>
      <c r="HV1112" s="3"/>
      <c r="HW1112" s="3"/>
      <c r="HX1112" s="3"/>
      <c r="HY1112" s="3"/>
      <c r="HZ1112" s="3"/>
      <c r="IA1112" s="3"/>
      <c r="IB1112" s="3"/>
      <c r="IC1112" s="3"/>
      <c r="ID1112" s="3"/>
      <c r="IE1112" s="3"/>
      <c r="IF1112" s="3"/>
      <c r="IG1112" s="3"/>
      <c r="IH1112" s="3"/>
      <c r="II1112" s="3"/>
      <c r="IJ1112" s="3"/>
      <c r="IK1112" s="3"/>
      <c r="IL1112" s="3"/>
    </row>
    <row r="1113" spans="11:246">
      <c r="K1113" s="3"/>
      <c r="L1113" s="3"/>
      <c r="M1113" s="3"/>
      <c r="N1113" s="3"/>
      <c r="O1113" s="3"/>
      <c r="CW1113" s="3"/>
      <c r="CX1113" s="3"/>
      <c r="CY1113" s="3"/>
      <c r="CZ1113" s="3"/>
      <c r="DA1113" s="3"/>
      <c r="DB1113" s="3"/>
      <c r="DC1113" s="3"/>
      <c r="DD1113" s="3"/>
      <c r="DE1113" s="3"/>
      <c r="DF1113" s="3"/>
      <c r="DG1113" s="3"/>
      <c r="DH1113" s="3"/>
      <c r="DI1113" s="3"/>
      <c r="DJ1113" s="3"/>
      <c r="DK1113" s="3"/>
      <c r="DL1113" s="3"/>
      <c r="DM1113" s="3"/>
      <c r="DN1113" s="3"/>
      <c r="DO1113" s="3"/>
      <c r="DP1113" s="3"/>
      <c r="DQ1113" s="3"/>
      <c r="DR1113" s="3"/>
      <c r="DS1113" s="3"/>
      <c r="DT1113" s="3"/>
      <c r="DU1113" s="3"/>
      <c r="DV1113" s="3"/>
      <c r="DW1113" s="3"/>
      <c r="DX1113" s="3"/>
      <c r="DY1113" s="3"/>
      <c r="DZ1113" s="3"/>
      <c r="EA1113" s="3"/>
      <c r="EB1113" s="3"/>
      <c r="EC1113" s="3"/>
      <c r="ED1113" s="3"/>
      <c r="EE1113" s="3"/>
      <c r="EF1113" s="3"/>
      <c r="EG1113" s="3"/>
      <c r="EH1113" s="3"/>
      <c r="EI1113" s="3"/>
      <c r="EJ1113" s="3"/>
      <c r="EK1113" s="3"/>
      <c r="EL1113" s="3"/>
      <c r="EM1113" s="3"/>
      <c r="EN1113" s="3"/>
      <c r="EO1113" s="3"/>
      <c r="EP1113" s="3"/>
      <c r="EQ1113" s="3"/>
      <c r="ER1113" s="3"/>
      <c r="ES1113" s="3"/>
      <c r="ET1113" s="3"/>
      <c r="EU1113" s="3"/>
      <c r="EV1113" s="3"/>
      <c r="EW1113" s="3"/>
      <c r="EX1113" s="3"/>
      <c r="EY1113" s="3"/>
      <c r="EZ1113" s="3"/>
      <c r="FA1113" s="3"/>
      <c r="FB1113" s="3"/>
      <c r="FC1113" s="3"/>
      <c r="FD1113" s="3"/>
      <c r="FE1113" s="3"/>
      <c r="FF1113" s="3"/>
      <c r="FG1113" s="3"/>
      <c r="FH1113" s="3"/>
      <c r="FI1113" s="3"/>
      <c r="FJ1113" s="3"/>
      <c r="FK1113" s="3"/>
      <c r="FL1113" s="3"/>
      <c r="FM1113" s="3"/>
      <c r="FN1113" s="3"/>
      <c r="FO1113" s="3"/>
      <c r="FP1113" s="3"/>
      <c r="FQ1113" s="3"/>
      <c r="FR1113" s="3"/>
      <c r="FS1113" s="3"/>
      <c r="FT1113" s="3"/>
      <c r="FU1113" s="3"/>
      <c r="FV1113" s="3"/>
      <c r="FW1113" s="3"/>
      <c r="FX1113" s="3"/>
      <c r="FY1113" s="3"/>
      <c r="FZ1113" s="3"/>
      <c r="GA1113" s="3"/>
      <c r="GB1113" s="3"/>
      <c r="GC1113" s="3"/>
      <c r="GD1113" s="3"/>
      <c r="GE1113" s="3"/>
      <c r="GF1113" s="3"/>
      <c r="GG1113" s="3"/>
      <c r="GH1113" s="3"/>
      <c r="GI1113" s="3"/>
      <c r="GJ1113" s="3"/>
      <c r="GK1113" s="3"/>
      <c r="GL1113" s="3"/>
      <c r="GM1113" s="3"/>
      <c r="GN1113" s="3"/>
      <c r="GO1113" s="3"/>
      <c r="GP1113" s="3"/>
      <c r="GQ1113" s="3"/>
      <c r="GR1113" s="3"/>
      <c r="GS1113" s="3"/>
      <c r="GT1113" s="3"/>
      <c r="GU1113" s="3"/>
      <c r="GV1113" s="3"/>
      <c r="GW1113" s="3"/>
      <c r="GX1113" s="3"/>
      <c r="GY1113" s="3"/>
      <c r="GZ1113" s="3"/>
      <c r="HA1113" s="3"/>
      <c r="HB1113" s="3"/>
      <c r="HC1113" s="3"/>
      <c r="HD1113" s="3"/>
      <c r="HE1113" s="3"/>
      <c r="HF1113" s="3"/>
      <c r="HG1113" s="3"/>
      <c r="HH1113" s="3"/>
      <c r="HI1113" s="3"/>
      <c r="HJ1113" s="3"/>
      <c r="HK1113" s="3"/>
      <c r="HL1113" s="3"/>
      <c r="HM1113" s="3"/>
      <c r="HN1113" s="3"/>
      <c r="HO1113" s="3"/>
      <c r="HP1113" s="3"/>
      <c r="HQ1113" s="3"/>
      <c r="HR1113" s="3"/>
      <c r="HS1113" s="3"/>
      <c r="HT1113" s="3"/>
      <c r="HU1113" s="3"/>
      <c r="HV1113" s="3"/>
      <c r="HW1113" s="3"/>
      <c r="HX1113" s="3"/>
      <c r="HY1113" s="3"/>
      <c r="HZ1113" s="3"/>
      <c r="IA1113" s="3"/>
      <c r="IB1113" s="3"/>
      <c r="IC1113" s="3"/>
      <c r="ID1113" s="3"/>
      <c r="IE1113" s="3"/>
      <c r="IF1113" s="3"/>
      <c r="IG1113" s="3"/>
      <c r="IH1113" s="3"/>
      <c r="II1113" s="3"/>
      <c r="IJ1113" s="3"/>
      <c r="IK1113" s="3"/>
      <c r="IL1113" s="3"/>
    </row>
    <row r="1114" spans="11:246">
      <c r="K1114" s="3"/>
      <c r="L1114" s="3"/>
      <c r="M1114" s="3"/>
      <c r="N1114" s="3"/>
      <c r="O1114" s="3"/>
      <c r="CW1114" s="3"/>
      <c r="CX1114" s="3"/>
      <c r="CY1114" s="3"/>
      <c r="CZ1114" s="3"/>
      <c r="DA1114" s="3"/>
      <c r="DB1114" s="3"/>
      <c r="DC1114" s="3"/>
      <c r="DD1114" s="3"/>
      <c r="DE1114" s="3"/>
      <c r="DF1114" s="3"/>
      <c r="DG1114" s="3"/>
      <c r="DH1114" s="3"/>
      <c r="DI1114" s="3"/>
      <c r="DJ1114" s="3"/>
      <c r="DK1114" s="3"/>
      <c r="DL1114" s="3"/>
      <c r="DM1114" s="3"/>
      <c r="DN1114" s="3"/>
      <c r="DO1114" s="3"/>
      <c r="DP1114" s="3"/>
      <c r="DQ1114" s="3"/>
      <c r="DR1114" s="3"/>
      <c r="DS1114" s="3"/>
      <c r="DT1114" s="3"/>
      <c r="DU1114" s="3"/>
      <c r="DV1114" s="3"/>
      <c r="DW1114" s="3"/>
      <c r="DX1114" s="3"/>
      <c r="DY1114" s="3"/>
      <c r="DZ1114" s="3"/>
      <c r="EA1114" s="3"/>
      <c r="EB1114" s="3"/>
      <c r="EC1114" s="3"/>
      <c r="ED1114" s="3"/>
      <c r="EE1114" s="3"/>
      <c r="EF1114" s="3"/>
      <c r="EG1114" s="3"/>
      <c r="EH1114" s="3"/>
      <c r="EI1114" s="3"/>
      <c r="EJ1114" s="3"/>
      <c r="EK1114" s="3"/>
      <c r="EL1114" s="3"/>
      <c r="EM1114" s="3"/>
      <c r="EN1114" s="3"/>
      <c r="EO1114" s="3"/>
      <c r="EP1114" s="3"/>
      <c r="EQ1114" s="3"/>
      <c r="ER1114" s="3"/>
      <c r="ES1114" s="3"/>
      <c r="ET1114" s="3"/>
      <c r="EU1114" s="3"/>
      <c r="EV1114" s="3"/>
      <c r="EW1114" s="3"/>
      <c r="EX1114" s="3"/>
      <c r="EY1114" s="3"/>
      <c r="EZ1114" s="3"/>
      <c r="FA1114" s="3"/>
      <c r="FB1114" s="3"/>
      <c r="FC1114" s="3"/>
      <c r="FD1114" s="3"/>
      <c r="FE1114" s="3"/>
      <c r="FF1114" s="3"/>
      <c r="FG1114" s="3"/>
      <c r="FH1114" s="3"/>
      <c r="FI1114" s="3"/>
      <c r="FJ1114" s="3"/>
      <c r="FK1114" s="3"/>
      <c r="FL1114" s="3"/>
      <c r="FM1114" s="3"/>
      <c r="FN1114" s="3"/>
      <c r="FO1114" s="3"/>
      <c r="FP1114" s="3"/>
      <c r="FQ1114" s="3"/>
      <c r="FR1114" s="3"/>
      <c r="FS1114" s="3"/>
      <c r="FT1114" s="3"/>
      <c r="FU1114" s="3"/>
      <c r="FV1114" s="3"/>
      <c r="FW1114" s="3"/>
      <c r="FX1114" s="3"/>
      <c r="FY1114" s="3"/>
      <c r="FZ1114" s="3"/>
      <c r="GA1114" s="3"/>
      <c r="GB1114" s="3"/>
      <c r="GC1114" s="3"/>
      <c r="GD1114" s="3"/>
      <c r="GE1114" s="3"/>
      <c r="GF1114" s="3"/>
      <c r="GG1114" s="3"/>
      <c r="GH1114" s="3"/>
      <c r="GI1114" s="3"/>
      <c r="GJ1114" s="3"/>
      <c r="GK1114" s="3"/>
      <c r="GL1114" s="3"/>
      <c r="GM1114" s="3"/>
      <c r="GN1114" s="3"/>
      <c r="GO1114" s="3"/>
      <c r="GP1114" s="3"/>
      <c r="GQ1114" s="3"/>
      <c r="GR1114" s="3"/>
      <c r="GS1114" s="3"/>
      <c r="GT1114" s="3"/>
      <c r="GU1114" s="3"/>
      <c r="GV1114" s="3"/>
      <c r="GW1114" s="3"/>
      <c r="GX1114" s="3"/>
      <c r="GY1114" s="3"/>
      <c r="GZ1114" s="3"/>
      <c r="HA1114" s="3"/>
      <c r="HB1114" s="3"/>
      <c r="HC1114" s="3"/>
      <c r="HD1114" s="3"/>
      <c r="HE1114" s="3"/>
      <c r="HF1114" s="3"/>
      <c r="HG1114" s="3"/>
      <c r="HH1114" s="3"/>
      <c r="HI1114" s="3"/>
      <c r="HJ1114" s="3"/>
      <c r="HK1114" s="3"/>
      <c r="HL1114" s="3"/>
      <c r="HM1114" s="3"/>
      <c r="HN1114" s="3"/>
      <c r="HO1114" s="3"/>
      <c r="HP1114" s="3"/>
      <c r="HQ1114" s="3"/>
      <c r="HR1114" s="3"/>
      <c r="HS1114" s="3"/>
      <c r="HT1114" s="3"/>
      <c r="HU1114" s="3"/>
      <c r="HV1114" s="3"/>
      <c r="HW1114" s="3"/>
      <c r="HX1114" s="3"/>
      <c r="HY1114" s="3"/>
      <c r="HZ1114" s="3"/>
      <c r="IA1114" s="3"/>
      <c r="IB1114" s="3"/>
      <c r="IC1114" s="3"/>
      <c r="ID1114" s="3"/>
      <c r="IE1114" s="3"/>
      <c r="IF1114" s="3"/>
      <c r="IG1114" s="3"/>
      <c r="IH1114" s="3"/>
      <c r="II1114" s="3"/>
      <c r="IJ1114" s="3"/>
      <c r="IK1114" s="3"/>
      <c r="IL1114" s="3"/>
    </row>
    <row r="1115" spans="11:246">
      <c r="K1115" s="3"/>
      <c r="L1115" s="3"/>
      <c r="M1115" s="3"/>
      <c r="N1115" s="3"/>
      <c r="O1115" s="3"/>
      <c r="CW1115" s="3"/>
      <c r="CX1115" s="3"/>
      <c r="CY1115" s="3"/>
      <c r="CZ1115" s="3"/>
      <c r="DA1115" s="3"/>
      <c r="DB1115" s="3"/>
      <c r="DC1115" s="3"/>
      <c r="DD1115" s="3"/>
      <c r="DE1115" s="3"/>
      <c r="DF1115" s="3"/>
      <c r="DG1115" s="3"/>
      <c r="DH1115" s="3"/>
      <c r="DI1115" s="3"/>
      <c r="DJ1115" s="3"/>
      <c r="DK1115" s="3"/>
      <c r="DL1115" s="3"/>
      <c r="DM1115" s="3"/>
      <c r="DN1115" s="3"/>
      <c r="DO1115" s="3"/>
      <c r="DP1115" s="3"/>
      <c r="DQ1115" s="3"/>
      <c r="DR1115" s="3"/>
      <c r="DS1115" s="3"/>
      <c r="DT1115" s="3"/>
      <c r="DU1115" s="3"/>
      <c r="DV1115" s="3"/>
      <c r="DW1115" s="3"/>
      <c r="DX1115" s="3"/>
      <c r="DY1115" s="3"/>
      <c r="DZ1115" s="3"/>
      <c r="EA1115" s="3"/>
      <c r="EB1115" s="3"/>
      <c r="EC1115" s="3"/>
      <c r="ED1115" s="3"/>
      <c r="EE1115" s="3"/>
      <c r="EF1115" s="3"/>
      <c r="EG1115" s="3"/>
      <c r="EH1115" s="3"/>
      <c r="EI1115" s="3"/>
      <c r="EJ1115" s="3"/>
      <c r="EK1115" s="3"/>
      <c r="EL1115" s="3"/>
      <c r="EM1115" s="3"/>
      <c r="EN1115" s="3"/>
      <c r="EO1115" s="3"/>
      <c r="EP1115" s="3"/>
      <c r="EQ1115" s="3"/>
      <c r="ER1115" s="3"/>
      <c r="ES1115" s="3"/>
      <c r="ET1115" s="3"/>
      <c r="EU1115" s="3"/>
      <c r="EV1115" s="3"/>
      <c r="EW1115" s="3"/>
      <c r="EX1115" s="3"/>
      <c r="EY1115" s="3"/>
      <c r="EZ1115" s="3"/>
      <c r="FA1115" s="3"/>
      <c r="FB1115" s="3"/>
      <c r="FC1115" s="3"/>
      <c r="FD1115" s="3"/>
      <c r="FE1115" s="3"/>
      <c r="FF1115" s="3"/>
      <c r="FG1115" s="3"/>
      <c r="FH1115" s="3"/>
      <c r="FI1115" s="3"/>
      <c r="FJ1115" s="3"/>
      <c r="FK1115" s="3"/>
      <c r="FL1115" s="3"/>
      <c r="FM1115" s="3"/>
      <c r="FN1115" s="3"/>
      <c r="FO1115" s="3"/>
      <c r="FP1115" s="3"/>
      <c r="FQ1115" s="3"/>
      <c r="FR1115" s="3"/>
      <c r="FS1115" s="3"/>
      <c r="FT1115" s="3"/>
      <c r="FU1115" s="3"/>
      <c r="FV1115" s="3"/>
      <c r="FW1115" s="3"/>
      <c r="FX1115" s="3"/>
      <c r="FY1115" s="3"/>
      <c r="FZ1115" s="3"/>
      <c r="GA1115" s="3"/>
      <c r="GB1115" s="3"/>
      <c r="GC1115" s="3"/>
      <c r="GD1115" s="3"/>
      <c r="GE1115" s="3"/>
      <c r="GF1115" s="3"/>
      <c r="GG1115" s="3"/>
      <c r="GH1115" s="3"/>
      <c r="GI1115" s="3"/>
      <c r="GJ1115" s="3"/>
      <c r="GK1115" s="3"/>
      <c r="GL1115" s="3"/>
      <c r="GM1115" s="3"/>
      <c r="GN1115" s="3"/>
      <c r="GO1115" s="3"/>
      <c r="GP1115" s="3"/>
      <c r="GQ1115" s="3"/>
      <c r="GR1115" s="3"/>
      <c r="GS1115" s="3"/>
      <c r="GT1115" s="3"/>
      <c r="GU1115" s="3"/>
      <c r="GV1115" s="3"/>
      <c r="GW1115" s="3"/>
      <c r="GX1115" s="3"/>
      <c r="GY1115" s="3"/>
      <c r="GZ1115" s="3"/>
      <c r="HA1115" s="3"/>
      <c r="HB1115" s="3"/>
      <c r="HC1115" s="3"/>
      <c r="HD1115" s="3"/>
      <c r="HE1115" s="3"/>
      <c r="HF1115" s="3"/>
      <c r="HG1115" s="3"/>
      <c r="HH1115" s="3"/>
      <c r="HI1115" s="3"/>
      <c r="HJ1115" s="3"/>
      <c r="HK1115" s="3"/>
      <c r="HL1115" s="3"/>
      <c r="HM1115" s="3"/>
      <c r="HN1115" s="3"/>
      <c r="HO1115" s="3"/>
      <c r="HP1115" s="3"/>
      <c r="HQ1115" s="3"/>
      <c r="HR1115" s="3"/>
      <c r="HS1115" s="3"/>
      <c r="HT1115" s="3"/>
      <c r="HU1115" s="3"/>
      <c r="HV1115" s="3"/>
      <c r="HW1115" s="3"/>
      <c r="HX1115" s="3"/>
      <c r="HY1115" s="3"/>
      <c r="HZ1115" s="3"/>
      <c r="IA1115" s="3"/>
      <c r="IB1115" s="3"/>
      <c r="IC1115" s="3"/>
      <c r="ID1115" s="3"/>
      <c r="IE1115" s="3"/>
      <c r="IF1115" s="3"/>
      <c r="IG1115" s="3"/>
      <c r="IH1115" s="3"/>
      <c r="II1115" s="3"/>
      <c r="IJ1115" s="3"/>
      <c r="IK1115" s="3"/>
      <c r="IL1115" s="3"/>
    </row>
    <row r="1116" spans="11:246">
      <c r="K1116" s="3"/>
      <c r="L1116" s="3"/>
      <c r="M1116" s="3"/>
      <c r="N1116" s="3"/>
      <c r="O1116" s="3"/>
      <c r="CW1116" s="3"/>
      <c r="CX1116" s="3"/>
      <c r="CY1116" s="3"/>
      <c r="CZ1116" s="3"/>
      <c r="DA1116" s="3"/>
      <c r="DB1116" s="3"/>
      <c r="DC1116" s="3"/>
      <c r="DD1116" s="3"/>
      <c r="DE1116" s="3"/>
      <c r="DF1116" s="3"/>
      <c r="DG1116" s="3"/>
      <c r="DH1116" s="3"/>
      <c r="DI1116" s="3"/>
      <c r="DJ1116" s="3"/>
      <c r="DK1116" s="3"/>
      <c r="DL1116" s="3"/>
      <c r="DM1116" s="3"/>
      <c r="DN1116" s="3"/>
      <c r="DO1116" s="3"/>
      <c r="DP1116" s="3"/>
      <c r="DQ1116" s="3"/>
      <c r="DR1116" s="3"/>
      <c r="DS1116" s="3"/>
      <c r="DT1116" s="3"/>
      <c r="DU1116" s="3"/>
      <c r="DV1116" s="3"/>
      <c r="DW1116" s="3"/>
      <c r="DX1116" s="3"/>
      <c r="DY1116" s="3"/>
      <c r="DZ1116" s="3"/>
      <c r="EA1116" s="3"/>
      <c r="EB1116" s="3"/>
      <c r="EC1116" s="3"/>
      <c r="ED1116" s="3"/>
      <c r="EE1116" s="3"/>
      <c r="EF1116" s="3"/>
      <c r="EG1116" s="3"/>
      <c r="EH1116" s="3"/>
      <c r="EI1116" s="3"/>
      <c r="EJ1116" s="3"/>
      <c r="EK1116" s="3"/>
      <c r="EL1116" s="3"/>
      <c r="EM1116" s="3"/>
      <c r="EN1116" s="3"/>
      <c r="EO1116" s="3"/>
      <c r="EP1116" s="3"/>
      <c r="EQ1116" s="3"/>
      <c r="ER1116" s="3"/>
      <c r="ES1116" s="3"/>
      <c r="ET1116" s="3"/>
      <c r="EU1116" s="3"/>
      <c r="EV1116" s="3"/>
      <c r="EW1116" s="3"/>
      <c r="EX1116" s="3"/>
      <c r="EY1116" s="3"/>
      <c r="EZ1116" s="3"/>
      <c r="FA1116" s="3"/>
      <c r="FB1116" s="3"/>
      <c r="FC1116" s="3"/>
      <c r="FD1116" s="3"/>
      <c r="FE1116" s="3"/>
      <c r="FF1116" s="3"/>
      <c r="FG1116" s="3"/>
      <c r="FH1116" s="3"/>
      <c r="FI1116" s="3"/>
      <c r="FJ1116" s="3"/>
      <c r="FK1116" s="3"/>
      <c r="FL1116" s="3"/>
      <c r="FM1116" s="3"/>
      <c r="FN1116" s="3"/>
      <c r="FO1116" s="3"/>
      <c r="FP1116" s="3"/>
      <c r="FQ1116" s="3"/>
      <c r="FR1116" s="3"/>
      <c r="FS1116" s="3"/>
      <c r="FT1116" s="3"/>
      <c r="FU1116" s="3"/>
      <c r="FV1116" s="3"/>
      <c r="FW1116" s="3"/>
      <c r="FX1116" s="3"/>
      <c r="FY1116" s="3"/>
      <c r="FZ1116" s="3"/>
      <c r="GA1116" s="3"/>
      <c r="GB1116" s="3"/>
      <c r="GC1116" s="3"/>
      <c r="GD1116" s="3"/>
      <c r="GE1116" s="3"/>
      <c r="GF1116" s="3"/>
      <c r="GG1116" s="3"/>
      <c r="GH1116" s="3"/>
      <c r="GI1116" s="3"/>
      <c r="GJ1116" s="3"/>
      <c r="GK1116" s="3"/>
      <c r="GL1116" s="3"/>
      <c r="GM1116" s="3"/>
      <c r="GN1116" s="3"/>
      <c r="GO1116" s="3"/>
      <c r="GP1116" s="3"/>
      <c r="GQ1116" s="3"/>
      <c r="GR1116" s="3"/>
      <c r="GS1116" s="3"/>
      <c r="GT1116" s="3"/>
      <c r="GU1116" s="3"/>
      <c r="GV1116" s="3"/>
      <c r="GW1116" s="3"/>
      <c r="GX1116" s="3"/>
      <c r="GY1116" s="3"/>
      <c r="GZ1116" s="3"/>
      <c r="HA1116" s="3"/>
      <c r="HB1116" s="3"/>
      <c r="HC1116" s="3"/>
      <c r="HD1116" s="3"/>
      <c r="HE1116" s="3"/>
      <c r="HF1116" s="3"/>
      <c r="HG1116" s="3"/>
      <c r="HH1116" s="3"/>
      <c r="HI1116" s="3"/>
      <c r="HJ1116" s="3"/>
      <c r="HK1116" s="3"/>
      <c r="HL1116" s="3"/>
      <c r="HM1116" s="3"/>
      <c r="HN1116" s="3"/>
      <c r="HO1116" s="3"/>
      <c r="HP1116" s="3"/>
      <c r="HQ1116" s="3"/>
      <c r="HR1116" s="3"/>
      <c r="HS1116" s="3"/>
      <c r="HT1116" s="3"/>
      <c r="HU1116" s="3"/>
      <c r="HV1116" s="3"/>
      <c r="HW1116" s="3"/>
      <c r="HX1116" s="3"/>
      <c r="HY1116" s="3"/>
      <c r="HZ1116" s="3"/>
      <c r="IA1116" s="3"/>
      <c r="IB1116" s="3"/>
      <c r="IC1116" s="3"/>
      <c r="ID1116" s="3"/>
      <c r="IE1116" s="3"/>
      <c r="IF1116" s="3"/>
      <c r="IG1116" s="3"/>
      <c r="IH1116" s="3"/>
      <c r="II1116" s="3"/>
      <c r="IJ1116" s="3"/>
      <c r="IK1116" s="3"/>
      <c r="IL1116" s="3"/>
    </row>
    <row r="1117" spans="11:246">
      <c r="K1117" s="3"/>
      <c r="L1117" s="3"/>
      <c r="M1117" s="3"/>
      <c r="N1117" s="3"/>
      <c r="O1117" s="3"/>
      <c r="CW1117" s="3"/>
      <c r="CX1117" s="3"/>
      <c r="CY1117" s="3"/>
      <c r="CZ1117" s="3"/>
      <c r="DA1117" s="3"/>
      <c r="DB1117" s="3"/>
      <c r="DC1117" s="3"/>
      <c r="DD1117" s="3"/>
      <c r="DE1117" s="3"/>
      <c r="DF1117" s="3"/>
      <c r="DG1117" s="3"/>
      <c r="DH1117" s="3"/>
      <c r="DI1117" s="3"/>
      <c r="DJ1117" s="3"/>
      <c r="DK1117" s="3"/>
      <c r="DL1117" s="3"/>
      <c r="DM1117" s="3"/>
      <c r="DN1117" s="3"/>
      <c r="DO1117" s="3"/>
      <c r="DP1117" s="3"/>
      <c r="DQ1117" s="3"/>
      <c r="DR1117" s="3"/>
      <c r="DS1117" s="3"/>
      <c r="DT1117" s="3"/>
      <c r="DU1117" s="3"/>
      <c r="DV1117" s="3"/>
      <c r="DW1117" s="3"/>
      <c r="DX1117" s="3"/>
      <c r="DY1117" s="3"/>
      <c r="DZ1117" s="3"/>
      <c r="EA1117" s="3"/>
      <c r="EB1117" s="3"/>
      <c r="EC1117" s="3"/>
      <c r="ED1117" s="3"/>
      <c r="EE1117" s="3"/>
      <c r="EF1117" s="3"/>
      <c r="EG1117" s="3"/>
      <c r="EH1117" s="3"/>
      <c r="EI1117" s="3"/>
      <c r="EJ1117" s="3"/>
      <c r="EK1117" s="3"/>
      <c r="EL1117" s="3"/>
      <c r="EM1117" s="3"/>
      <c r="EN1117" s="3"/>
      <c r="EO1117" s="3"/>
      <c r="EP1117" s="3"/>
      <c r="EQ1117" s="3"/>
      <c r="ER1117" s="3"/>
      <c r="ES1117" s="3"/>
      <c r="ET1117" s="3"/>
      <c r="EU1117" s="3"/>
      <c r="EV1117" s="3"/>
      <c r="EW1117" s="3"/>
      <c r="EX1117" s="3"/>
      <c r="EY1117" s="3"/>
      <c r="EZ1117" s="3"/>
      <c r="FA1117" s="3"/>
      <c r="FB1117" s="3"/>
      <c r="FC1117" s="3"/>
      <c r="FD1117" s="3"/>
      <c r="FE1117" s="3"/>
      <c r="FF1117" s="3"/>
      <c r="FG1117" s="3"/>
      <c r="FH1117" s="3"/>
      <c r="FI1117" s="3"/>
      <c r="FJ1117" s="3"/>
      <c r="FK1117" s="3"/>
      <c r="FL1117" s="3"/>
      <c r="FM1117" s="3"/>
      <c r="FN1117" s="3"/>
      <c r="FO1117" s="3"/>
      <c r="FP1117" s="3"/>
      <c r="FQ1117" s="3"/>
      <c r="FR1117" s="3"/>
      <c r="FS1117" s="3"/>
      <c r="FT1117" s="3"/>
      <c r="FU1117" s="3"/>
      <c r="FV1117" s="3"/>
      <c r="FW1117" s="3"/>
      <c r="FX1117" s="3"/>
      <c r="FY1117" s="3"/>
      <c r="FZ1117" s="3"/>
      <c r="GA1117" s="3"/>
      <c r="GB1117" s="3"/>
      <c r="GC1117" s="3"/>
      <c r="GD1117" s="3"/>
      <c r="GE1117" s="3"/>
      <c r="GF1117" s="3"/>
      <c r="GG1117" s="3"/>
      <c r="GH1117" s="3"/>
      <c r="GI1117" s="3"/>
      <c r="GJ1117" s="3"/>
      <c r="GK1117" s="3"/>
      <c r="GL1117" s="3"/>
      <c r="GM1117" s="3"/>
      <c r="GN1117" s="3"/>
      <c r="GO1117" s="3"/>
      <c r="GP1117" s="3"/>
      <c r="GQ1117" s="3"/>
      <c r="GR1117" s="3"/>
      <c r="GS1117" s="3"/>
      <c r="GT1117" s="3"/>
      <c r="GU1117" s="3"/>
      <c r="GV1117" s="3"/>
      <c r="GW1117" s="3"/>
      <c r="GX1117" s="3"/>
      <c r="GY1117" s="3"/>
      <c r="GZ1117" s="3"/>
      <c r="HA1117" s="3"/>
      <c r="HB1117" s="3"/>
      <c r="HC1117" s="3"/>
      <c r="HD1117" s="3"/>
      <c r="HE1117" s="3"/>
      <c r="HF1117" s="3"/>
      <c r="HG1117" s="3"/>
      <c r="HH1117" s="3"/>
      <c r="HI1117" s="3"/>
      <c r="HJ1117" s="3"/>
      <c r="HK1117" s="3"/>
      <c r="HL1117" s="3"/>
      <c r="HM1117" s="3"/>
      <c r="HN1117" s="3"/>
      <c r="HO1117" s="3"/>
      <c r="HP1117" s="3"/>
      <c r="HQ1117" s="3"/>
      <c r="HR1117" s="3"/>
      <c r="HS1117" s="3"/>
      <c r="HT1117" s="3"/>
      <c r="HU1117" s="3"/>
      <c r="HV1117" s="3"/>
      <c r="HW1117" s="3"/>
      <c r="HX1117" s="3"/>
      <c r="HY1117" s="3"/>
      <c r="HZ1117" s="3"/>
      <c r="IA1117" s="3"/>
      <c r="IB1117" s="3"/>
      <c r="IC1117" s="3"/>
      <c r="ID1117" s="3"/>
      <c r="IE1117" s="3"/>
      <c r="IF1117" s="3"/>
      <c r="IG1117" s="3"/>
      <c r="IH1117" s="3"/>
      <c r="II1117" s="3"/>
      <c r="IJ1117" s="3"/>
      <c r="IK1117" s="3"/>
      <c r="IL1117" s="3"/>
    </row>
    <row r="1118" spans="11:246">
      <c r="K1118" s="3"/>
      <c r="L1118" s="3"/>
      <c r="M1118" s="3"/>
      <c r="N1118" s="3"/>
      <c r="O1118" s="3"/>
      <c r="CW1118" s="3"/>
      <c r="CX1118" s="3"/>
      <c r="CY1118" s="3"/>
      <c r="CZ1118" s="3"/>
      <c r="DA1118" s="3"/>
      <c r="DB1118" s="3"/>
      <c r="DC1118" s="3"/>
      <c r="DD1118" s="3"/>
      <c r="DE1118" s="3"/>
      <c r="DF1118" s="3"/>
      <c r="DG1118" s="3"/>
      <c r="DH1118" s="3"/>
      <c r="DI1118" s="3"/>
      <c r="DJ1118" s="3"/>
      <c r="DK1118" s="3"/>
      <c r="DL1118" s="3"/>
      <c r="DM1118" s="3"/>
      <c r="DN1118" s="3"/>
      <c r="DO1118" s="3"/>
      <c r="DP1118" s="3"/>
      <c r="DQ1118" s="3"/>
      <c r="DR1118" s="3"/>
      <c r="DS1118" s="3"/>
      <c r="DT1118" s="3"/>
      <c r="DU1118" s="3"/>
      <c r="DV1118" s="3"/>
      <c r="DW1118" s="3"/>
      <c r="DX1118" s="3"/>
      <c r="DY1118" s="3"/>
      <c r="DZ1118" s="3"/>
      <c r="EA1118" s="3"/>
      <c r="EB1118" s="3"/>
      <c r="EC1118" s="3"/>
      <c r="ED1118" s="3"/>
      <c r="EE1118" s="3"/>
      <c r="EF1118" s="3"/>
      <c r="EG1118" s="3"/>
      <c r="EH1118" s="3"/>
      <c r="EI1118" s="3"/>
      <c r="EJ1118" s="3"/>
      <c r="EK1118" s="3"/>
      <c r="EL1118" s="3"/>
      <c r="EM1118" s="3"/>
      <c r="EN1118" s="3"/>
      <c r="EO1118" s="3"/>
      <c r="EP1118" s="3"/>
      <c r="EQ1118" s="3"/>
      <c r="ER1118" s="3"/>
      <c r="ES1118" s="3"/>
      <c r="ET1118" s="3"/>
      <c r="EU1118" s="3"/>
      <c r="EV1118" s="3"/>
      <c r="EW1118" s="3"/>
      <c r="EX1118" s="3"/>
      <c r="EY1118" s="3"/>
      <c r="EZ1118" s="3"/>
      <c r="FA1118" s="3"/>
      <c r="FB1118" s="3"/>
      <c r="FC1118" s="3"/>
      <c r="FD1118" s="3"/>
      <c r="FE1118" s="3"/>
      <c r="FF1118" s="3"/>
      <c r="FG1118" s="3"/>
      <c r="FH1118" s="3"/>
      <c r="FI1118" s="3"/>
      <c r="FJ1118" s="3"/>
      <c r="FK1118" s="3"/>
      <c r="FL1118" s="3"/>
      <c r="FM1118" s="3"/>
      <c r="FN1118" s="3"/>
      <c r="FO1118" s="3"/>
      <c r="FP1118" s="3"/>
      <c r="FQ1118" s="3"/>
      <c r="FR1118" s="3"/>
      <c r="FS1118" s="3"/>
      <c r="FT1118" s="3"/>
      <c r="FU1118" s="3"/>
      <c r="FV1118" s="3"/>
      <c r="FW1118" s="3"/>
      <c r="FX1118" s="3"/>
      <c r="FY1118" s="3"/>
      <c r="FZ1118" s="3"/>
      <c r="GA1118" s="3"/>
      <c r="GB1118" s="3"/>
      <c r="GC1118" s="3"/>
      <c r="GD1118" s="3"/>
      <c r="GE1118" s="3"/>
      <c r="GF1118" s="3"/>
      <c r="GG1118" s="3"/>
      <c r="GH1118" s="3"/>
      <c r="GI1118" s="3"/>
      <c r="GJ1118" s="3"/>
      <c r="GK1118" s="3"/>
      <c r="GL1118" s="3"/>
      <c r="GM1118" s="3"/>
      <c r="GN1118" s="3"/>
      <c r="GO1118" s="3"/>
      <c r="GP1118" s="3"/>
      <c r="GQ1118" s="3"/>
      <c r="GR1118" s="3"/>
      <c r="GS1118" s="3"/>
      <c r="GT1118" s="3"/>
      <c r="GU1118" s="3"/>
      <c r="GV1118" s="3"/>
      <c r="GW1118" s="3"/>
      <c r="GX1118" s="3"/>
      <c r="GY1118" s="3"/>
      <c r="GZ1118" s="3"/>
      <c r="HA1118" s="3"/>
      <c r="HB1118" s="3"/>
      <c r="HC1118" s="3"/>
      <c r="HD1118" s="3"/>
      <c r="HE1118" s="3"/>
      <c r="HF1118" s="3"/>
      <c r="HG1118" s="3"/>
      <c r="HH1118" s="3"/>
      <c r="HI1118" s="3"/>
      <c r="HJ1118" s="3"/>
      <c r="HK1118" s="3"/>
      <c r="HL1118" s="3"/>
      <c r="HM1118" s="3"/>
      <c r="HN1118" s="3"/>
      <c r="HO1118" s="3"/>
      <c r="HP1118" s="3"/>
      <c r="HQ1118" s="3"/>
      <c r="HR1118" s="3"/>
      <c r="HS1118" s="3"/>
      <c r="HT1118" s="3"/>
      <c r="HU1118" s="3"/>
      <c r="HV1118" s="3"/>
      <c r="HW1118" s="3"/>
      <c r="HX1118" s="3"/>
      <c r="HY1118" s="3"/>
      <c r="HZ1118" s="3"/>
      <c r="IA1118" s="3"/>
      <c r="IB1118" s="3"/>
      <c r="IC1118" s="3"/>
      <c r="ID1118" s="3"/>
      <c r="IE1118" s="3"/>
      <c r="IF1118" s="3"/>
      <c r="IG1118" s="3"/>
      <c r="IH1118" s="3"/>
      <c r="II1118" s="3"/>
      <c r="IJ1118" s="3"/>
      <c r="IK1118" s="3"/>
      <c r="IL1118" s="3"/>
    </row>
    <row r="1119" spans="11:246">
      <c r="K1119" s="3"/>
      <c r="L1119" s="3"/>
      <c r="M1119" s="3"/>
      <c r="N1119" s="3"/>
      <c r="O1119" s="3"/>
      <c r="CW1119" s="3"/>
      <c r="CX1119" s="3"/>
      <c r="CY1119" s="3"/>
      <c r="CZ1119" s="3"/>
      <c r="DA1119" s="3"/>
      <c r="DB1119" s="3"/>
      <c r="DC1119" s="3"/>
      <c r="DD1119" s="3"/>
      <c r="DE1119" s="3"/>
      <c r="DF1119" s="3"/>
      <c r="DG1119" s="3"/>
      <c r="DH1119" s="3"/>
      <c r="DI1119" s="3"/>
      <c r="DJ1119" s="3"/>
      <c r="DK1119" s="3"/>
      <c r="DL1119" s="3"/>
      <c r="DM1119" s="3"/>
      <c r="DN1119" s="3"/>
      <c r="DO1119" s="3"/>
      <c r="DP1119" s="3"/>
      <c r="DQ1119" s="3"/>
      <c r="DR1119" s="3"/>
      <c r="DS1119" s="3"/>
      <c r="DT1119" s="3"/>
      <c r="DU1119" s="3"/>
      <c r="DV1119" s="3"/>
      <c r="DW1119" s="3"/>
      <c r="DX1119" s="3"/>
      <c r="DY1119" s="3"/>
      <c r="DZ1119" s="3"/>
      <c r="EA1119" s="3"/>
      <c r="EB1119" s="3"/>
      <c r="EC1119" s="3"/>
      <c r="ED1119" s="3"/>
      <c r="EE1119" s="3"/>
      <c r="EF1119" s="3"/>
      <c r="EG1119" s="3"/>
      <c r="EH1119" s="3"/>
      <c r="EI1119" s="3"/>
      <c r="EJ1119" s="3"/>
      <c r="EK1119" s="3"/>
      <c r="EL1119" s="3"/>
      <c r="EM1119" s="3"/>
      <c r="EN1119" s="3"/>
      <c r="EO1119" s="3"/>
      <c r="EP1119" s="3"/>
      <c r="EQ1119" s="3"/>
      <c r="ER1119" s="3"/>
      <c r="ES1119" s="3"/>
      <c r="ET1119" s="3"/>
      <c r="EU1119" s="3"/>
      <c r="EV1119" s="3"/>
      <c r="EW1119" s="3"/>
      <c r="EX1119" s="3"/>
      <c r="EY1119" s="3"/>
      <c r="EZ1119" s="3"/>
      <c r="FA1119" s="3"/>
      <c r="FB1119" s="3"/>
      <c r="FC1119" s="3"/>
      <c r="FD1119" s="3"/>
      <c r="FE1119" s="3"/>
      <c r="FF1119" s="3"/>
      <c r="FG1119" s="3"/>
      <c r="FH1119" s="3"/>
      <c r="FI1119" s="3"/>
      <c r="FJ1119" s="3"/>
      <c r="FK1119" s="3"/>
      <c r="FL1119" s="3"/>
      <c r="FM1119" s="3"/>
      <c r="FN1119" s="3"/>
      <c r="FO1119" s="3"/>
      <c r="FP1119" s="3"/>
      <c r="FQ1119" s="3"/>
      <c r="FR1119" s="3"/>
      <c r="FS1119" s="3"/>
      <c r="FT1119" s="3"/>
      <c r="FU1119" s="3"/>
      <c r="FV1119" s="3"/>
      <c r="FW1119" s="3"/>
      <c r="FX1119" s="3"/>
      <c r="FY1119" s="3"/>
      <c r="FZ1119" s="3"/>
      <c r="GA1119" s="3"/>
      <c r="GB1119" s="3"/>
      <c r="GC1119" s="3"/>
      <c r="GD1119" s="3"/>
      <c r="GE1119" s="3"/>
      <c r="GF1119" s="3"/>
      <c r="GG1119" s="3"/>
      <c r="GH1119" s="3"/>
      <c r="GI1119" s="3"/>
      <c r="GJ1119" s="3"/>
      <c r="GK1119" s="3"/>
      <c r="GL1119" s="3"/>
      <c r="GM1119" s="3"/>
      <c r="GN1119" s="3"/>
      <c r="GO1119" s="3"/>
      <c r="GP1119" s="3"/>
      <c r="GQ1119" s="3"/>
      <c r="GR1119" s="3"/>
      <c r="GS1119" s="3"/>
      <c r="GT1119" s="3"/>
      <c r="GU1119" s="3"/>
      <c r="GV1119" s="3"/>
      <c r="GW1119" s="3"/>
      <c r="GX1119" s="3"/>
      <c r="GY1119" s="3"/>
      <c r="GZ1119" s="3"/>
      <c r="HA1119" s="3"/>
      <c r="HB1119" s="3"/>
      <c r="HC1119" s="3"/>
      <c r="HD1119" s="3"/>
      <c r="HE1119" s="3"/>
      <c r="HF1119" s="3"/>
      <c r="HG1119" s="3"/>
      <c r="HH1119" s="3"/>
      <c r="HI1119" s="3"/>
      <c r="HJ1119" s="3"/>
      <c r="HK1119" s="3"/>
      <c r="HL1119" s="3"/>
      <c r="HM1119" s="3"/>
      <c r="HN1119" s="3"/>
      <c r="HO1119" s="3"/>
      <c r="HP1119" s="3"/>
      <c r="HQ1119" s="3"/>
      <c r="HR1119" s="3"/>
      <c r="HS1119" s="3"/>
      <c r="HT1119" s="3"/>
      <c r="HU1119" s="3"/>
      <c r="HV1119" s="3"/>
      <c r="HW1119" s="3"/>
      <c r="HX1119" s="3"/>
      <c r="HY1119" s="3"/>
      <c r="HZ1119" s="3"/>
      <c r="IA1119" s="3"/>
      <c r="IB1119" s="3"/>
      <c r="IC1119" s="3"/>
      <c r="ID1119" s="3"/>
      <c r="IE1119" s="3"/>
      <c r="IF1119" s="3"/>
      <c r="IG1119" s="3"/>
      <c r="IH1119" s="3"/>
      <c r="II1119" s="3"/>
      <c r="IJ1119" s="3"/>
      <c r="IK1119" s="3"/>
      <c r="IL1119" s="3"/>
    </row>
    <row r="1120" spans="11:246">
      <c r="K1120" s="3"/>
      <c r="L1120" s="3"/>
      <c r="M1120" s="3"/>
      <c r="N1120" s="3"/>
      <c r="O1120" s="3"/>
      <c r="CW1120" s="3"/>
      <c r="CX1120" s="3"/>
      <c r="CY1120" s="3"/>
      <c r="CZ1120" s="3"/>
      <c r="DA1120" s="3"/>
      <c r="DB1120" s="3"/>
      <c r="DC1120" s="3"/>
      <c r="DD1120" s="3"/>
      <c r="DE1120" s="3"/>
      <c r="DF1120" s="3"/>
      <c r="DG1120" s="3"/>
      <c r="DH1120" s="3"/>
      <c r="DI1120" s="3"/>
      <c r="DJ1120" s="3"/>
      <c r="DK1120" s="3"/>
      <c r="DL1120" s="3"/>
      <c r="DM1120" s="3"/>
      <c r="DN1120" s="3"/>
      <c r="DO1120" s="3"/>
      <c r="DP1120" s="3"/>
      <c r="DQ1120" s="3"/>
      <c r="DR1120" s="3"/>
      <c r="DS1120" s="3"/>
      <c r="DT1120" s="3"/>
      <c r="DU1120" s="3"/>
      <c r="DV1120" s="3"/>
      <c r="DW1120" s="3"/>
      <c r="DX1120" s="3"/>
      <c r="DY1120" s="3"/>
      <c r="DZ1120" s="3"/>
      <c r="EA1120" s="3"/>
      <c r="EB1120" s="3"/>
      <c r="EC1120" s="3"/>
      <c r="ED1120" s="3"/>
      <c r="EE1120" s="3"/>
      <c r="EF1120" s="3"/>
      <c r="EG1120" s="3"/>
      <c r="EH1120" s="3"/>
      <c r="EI1120" s="3"/>
      <c r="EJ1120" s="3"/>
      <c r="EK1120" s="3"/>
      <c r="EL1120" s="3"/>
      <c r="EM1120" s="3"/>
      <c r="EN1120" s="3"/>
      <c r="EO1120" s="3"/>
      <c r="EP1120" s="3"/>
      <c r="EQ1120" s="3"/>
      <c r="ER1120" s="3"/>
      <c r="ES1120" s="3"/>
      <c r="ET1120" s="3"/>
      <c r="EU1120" s="3"/>
      <c r="EV1120" s="3"/>
      <c r="EW1120" s="3"/>
      <c r="EX1120" s="3"/>
      <c r="EY1120" s="3"/>
      <c r="EZ1120" s="3"/>
      <c r="FA1120" s="3"/>
      <c r="FB1120" s="3"/>
      <c r="FC1120" s="3"/>
      <c r="FD1120" s="3"/>
      <c r="FE1120" s="3"/>
      <c r="FF1120" s="3"/>
      <c r="FG1120" s="3"/>
      <c r="FH1120" s="3"/>
      <c r="FI1120" s="3"/>
      <c r="FJ1120" s="3"/>
      <c r="FK1120" s="3"/>
      <c r="FL1120" s="3"/>
      <c r="FM1120" s="3"/>
      <c r="FN1120" s="3"/>
      <c r="FO1120" s="3"/>
      <c r="FP1120" s="3"/>
      <c r="FQ1120" s="3"/>
      <c r="FR1120" s="3"/>
      <c r="FS1120" s="3"/>
      <c r="FT1120" s="3"/>
      <c r="FU1120" s="3"/>
      <c r="FV1120" s="3"/>
      <c r="FW1120" s="3"/>
      <c r="FX1120" s="3"/>
      <c r="FY1120" s="3"/>
      <c r="FZ1120" s="3"/>
      <c r="GA1120" s="3"/>
      <c r="GB1120" s="3"/>
      <c r="GC1120" s="3"/>
      <c r="GD1120" s="3"/>
      <c r="GE1120" s="3"/>
      <c r="GF1120" s="3"/>
      <c r="GG1120" s="3"/>
      <c r="GH1120" s="3"/>
      <c r="GI1120" s="3"/>
      <c r="GJ1120" s="3"/>
      <c r="GK1120" s="3"/>
      <c r="GL1120" s="3"/>
      <c r="GM1120" s="3"/>
      <c r="GN1120" s="3"/>
      <c r="GO1120" s="3"/>
      <c r="GP1120" s="3"/>
      <c r="GQ1120" s="3"/>
      <c r="GR1120" s="3"/>
      <c r="GS1120" s="3"/>
      <c r="GT1120" s="3"/>
      <c r="GU1120" s="3"/>
      <c r="GV1120" s="3"/>
      <c r="GW1120" s="3"/>
      <c r="GX1120" s="3"/>
      <c r="GY1120" s="3"/>
      <c r="GZ1120" s="3"/>
      <c r="HA1120" s="3"/>
      <c r="HB1120" s="3"/>
      <c r="HC1120" s="3"/>
      <c r="HD1120" s="3"/>
      <c r="HE1120" s="3"/>
      <c r="HF1120" s="3"/>
      <c r="HG1120" s="3"/>
      <c r="HH1120" s="3"/>
      <c r="HI1120" s="3"/>
      <c r="HJ1120" s="3"/>
      <c r="HK1120" s="3"/>
      <c r="HL1120" s="3"/>
      <c r="HM1120" s="3"/>
      <c r="HN1120" s="3"/>
      <c r="HO1120" s="3"/>
      <c r="HP1120" s="3"/>
      <c r="HQ1120" s="3"/>
      <c r="HR1120" s="3"/>
      <c r="HS1120" s="3"/>
      <c r="HT1120" s="3"/>
      <c r="HU1120" s="3"/>
      <c r="HV1120" s="3"/>
      <c r="HW1120" s="3"/>
      <c r="HX1120" s="3"/>
      <c r="HY1120" s="3"/>
      <c r="HZ1120" s="3"/>
      <c r="IA1120" s="3"/>
      <c r="IB1120" s="3"/>
      <c r="IC1120" s="3"/>
      <c r="ID1120" s="3"/>
      <c r="IE1120" s="3"/>
      <c r="IF1120" s="3"/>
      <c r="IG1120" s="3"/>
      <c r="IH1120" s="3"/>
      <c r="II1120" s="3"/>
      <c r="IJ1120" s="3"/>
      <c r="IK1120" s="3"/>
      <c r="IL1120" s="3"/>
    </row>
    <row r="1121" spans="11:246">
      <c r="K1121" s="3"/>
      <c r="L1121" s="3"/>
      <c r="M1121" s="3"/>
      <c r="N1121" s="3"/>
      <c r="O1121" s="3"/>
      <c r="CW1121" s="3"/>
      <c r="CX1121" s="3"/>
      <c r="CY1121" s="3"/>
      <c r="CZ1121" s="3"/>
      <c r="DA1121" s="3"/>
      <c r="DB1121" s="3"/>
      <c r="DC1121" s="3"/>
      <c r="DD1121" s="3"/>
      <c r="DE1121" s="3"/>
      <c r="DF1121" s="3"/>
      <c r="DG1121" s="3"/>
      <c r="DH1121" s="3"/>
      <c r="DI1121" s="3"/>
      <c r="DJ1121" s="3"/>
      <c r="DK1121" s="3"/>
      <c r="DL1121" s="3"/>
      <c r="DM1121" s="3"/>
      <c r="DN1121" s="3"/>
      <c r="DO1121" s="3"/>
      <c r="DP1121" s="3"/>
      <c r="DQ1121" s="3"/>
      <c r="DR1121" s="3"/>
      <c r="DS1121" s="3"/>
      <c r="DT1121" s="3"/>
      <c r="DU1121" s="3"/>
      <c r="DV1121" s="3"/>
      <c r="DW1121" s="3"/>
      <c r="DX1121" s="3"/>
      <c r="DY1121" s="3"/>
      <c r="DZ1121" s="3"/>
      <c r="EA1121" s="3"/>
      <c r="EB1121" s="3"/>
      <c r="EC1121" s="3"/>
      <c r="ED1121" s="3"/>
      <c r="EE1121" s="3"/>
      <c r="EF1121" s="3"/>
      <c r="EG1121" s="3"/>
      <c r="EH1121" s="3"/>
      <c r="EI1121" s="3"/>
      <c r="EJ1121" s="3"/>
      <c r="EK1121" s="3"/>
      <c r="EL1121" s="3"/>
      <c r="EM1121" s="3"/>
      <c r="EN1121" s="3"/>
      <c r="EO1121" s="3"/>
      <c r="EP1121" s="3"/>
      <c r="EQ1121" s="3"/>
      <c r="ER1121" s="3"/>
      <c r="ES1121" s="3"/>
      <c r="ET1121" s="3"/>
      <c r="EU1121" s="3"/>
      <c r="EV1121" s="3"/>
      <c r="EW1121" s="3"/>
      <c r="EX1121" s="3"/>
      <c r="EY1121" s="3"/>
      <c r="EZ1121" s="3"/>
      <c r="FA1121" s="3"/>
      <c r="FB1121" s="3"/>
      <c r="FC1121" s="3"/>
      <c r="FD1121" s="3"/>
      <c r="FE1121" s="3"/>
      <c r="FF1121" s="3"/>
      <c r="FG1121" s="3"/>
      <c r="FH1121" s="3"/>
      <c r="FI1121" s="3"/>
      <c r="FJ1121" s="3"/>
      <c r="FK1121" s="3"/>
      <c r="FL1121" s="3"/>
      <c r="FM1121" s="3"/>
      <c r="FN1121" s="3"/>
      <c r="FO1121" s="3"/>
      <c r="FP1121" s="3"/>
      <c r="FQ1121" s="3"/>
      <c r="FR1121" s="3"/>
      <c r="FS1121" s="3"/>
      <c r="FT1121" s="3"/>
      <c r="FU1121" s="3"/>
      <c r="FV1121" s="3"/>
      <c r="FW1121" s="3"/>
      <c r="FX1121" s="3"/>
      <c r="FY1121" s="3"/>
      <c r="FZ1121" s="3"/>
      <c r="GA1121" s="3"/>
      <c r="GB1121" s="3"/>
      <c r="GC1121" s="3"/>
      <c r="GD1121" s="3"/>
      <c r="GE1121" s="3"/>
      <c r="GF1121" s="3"/>
      <c r="GG1121" s="3"/>
      <c r="GH1121" s="3"/>
      <c r="GI1121" s="3"/>
      <c r="GJ1121" s="3"/>
      <c r="GK1121" s="3"/>
      <c r="GL1121" s="3"/>
      <c r="GM1121" s="3"/>
      <c r="GN1121" s="3"/>
      <c r="GO1121" s="3"/>
      <c r="GP1121" s="3"/>
      <c r="GQ1121" s="3"/>
      <c r="GR1121" s="3"/>
      <c r="GS1121" s="3"/>
      <c r="GT1121" s="3"/>
      <c r="GU1121" s="3"/>
      <c r="GV1121" s="3"/>
      <c r="GW1121" s="3"/>
      <c r="GX1121" s="3"/>
      <c r="GY1121" s="3"/>
      <c r="GZ1121" s="3"/>
      <c r="HA1121" s="3"/>
      <c r="HB1121" s="3"/>
      <c r="HC1121" s="3"/>
      <c r="HD1121" s="3"/>
      <c r="HE1121" s="3"/>
      <c r="HF1121" s="3"/>
      <c r="HG1121" s="3"/>
      <c r="HH1121" s="3"/>
      <c r="HI1121" s="3"/>
      <c r="HJ1121" s="3"/>
      <c r="HK1121" s="3"/>
      <c r="HL1121" s="3"/>
      <c r="HM1121" s="3"/>
      <c r="HN1121" s="3"/>
      <c r="HO1121" s="3"/>
      <c r="HP1121" s="3"/>
      <c r="HQ1121" s="3"/>
      <c r="HR1121" s="3"/>
      <c r="HS1121" s="3"/>
      <c r="HT1121" s="3"/>
      <c r="HU1121" s="3"/>
      <c r="HV1121" s="3"/>
      <c r="HW1121" s="3"/>
      <c r="HX1121" s="3"/>
      <c r="HY1121" s="3"/>
      <c r="HZ1121" s="3"/>
      <c r="IA1121" s="3"/>
      <c r="IB1121" s="3"/>
      <c r="IC1121" s="3"/>
      <c r="ID1121" s="3"/>
      <c r="IE1121" s="3"/>
      <c r="IF1121" s="3"/>
      <c r="IG1121" s="3"/>
      <c r="IH1121" s="3"/>
      <c r="II1121" s="3"/>
      <c r="IJ1121" s="3"/>
      <c r="IK1121" s="3"/>
      <c r="IL1121" s="3"/>
    </row>
    <row r="1122" spans="11:246">
      <c r="K1122" s="3"/>
      <c r="L1122" s="3"/>
      <c r="M1122" s="3"/>
      <c r="N1122" s="3"/>
      <c r="O1122" s="3"/>
      <c r="CW1122" s="3"/>
      <c r="CX1122" s="3"/>
      <c r="CY1122" s="3"/>
      <c r="CZ1122" s="3"/>
      <c r="DA1122" s="3"/>
      <c r="DB1122" s="3"/>
      <c r="DC1122" s="3"/>
      <c r="DD1122" s="3"/>
      <c r="DE1122" s="3"/>
      <c r="DF1122" s="3"/>
      <c r="DG1122" s="3"/>
      <c r="DH1122" s="3"/>
      <c r="DI1122" s="3"/>
      <c r="DJ1122" s="3"/>
      <c r="DK1122" s="3"/>
      <c r="DL1122" s="3"/>
      <c r="DM1122" s="3"/>
      <c r="DN1122" s="3"/>
      <c r="DO1122" s="3"/>
      <c r="DP1122" s="3"/>
      <c r="DQ1122" s="3"/>
      <c r="DR1122" s="3"/>
      <c r="DS1122" s="3"/>
      <c r="DT1122" s="3"/>
      <c r="DU1122" s="3"/>
      <c r="DV1122" s="3"/>
      <c r="DW1122" s="3"/>
      <c r="DX1122" s="3"/>
      <c r="DY1122" s="3"/>
      <c r="DZ1122" s="3"/>
      <c r="EA1122" s="3"/>
      <c r="EB1122" s="3"/>
      <c r="EC1122" s="3"/>
      <c r="ED1122" s="3"/>
      <c r="EE1122" s="3"/>
      <c r="EF1122" s="3"/>
      <c r="EG1122" s="3"/>
      <c r="EH1122" s="3"/>
      <c r="EI1122" s="3"/>
      <c r="EJ1122" s="3"/>
      <c r="EK1122" s="3"/>
      <c r="EL1122" s="3"/>
      <c r="EM1122" s="3"/>
      <c r="EN1122" s="3"/>
      <c r="EO1122" s="3"/>
      <c r="EP1122" s="3"/>
      <c r="EQ1122" s="3"/>
      <c r="ER1122" s="3"/>
      <c r="ES1122" s="3"/>
      <c r="ET1122" s="3"/>
      <c r="EU1122" s="3"/>
      <c r="EV1122" s="3"/>
      <c r="EW1122" s="3"/>
      <c r="EX1122" s="3"/>
      <c r="EY1122" s="3"/>
      <c r="EZ1122" s="3"/>
      <c r="FA1122" s="3"/>
      <c r="FB1122" s="3"/>
      <c r="FC1122" s="3"/>
      <c r="FD1122" s="3"/>
      <c r="FE1122" s="3"/>
      <c r="FF1122" s="3"/>
      <c r="FG1122" s="3"/>
      <c r="FH1122" s="3"/>
      <c r="FI1122" s="3"/>
      <c r="FJ1122" s="3"/>
      <c r="FK1122" s="3"/>
      <c r="FL1122" s="3"/>
      <c r="FM1122" s="3"/>
      <c r="FN1122" s="3"/>
      <c r="FO1122" s="3"/>
      <c r="FP1122" s="3"/>
      <c r="FQ1122" s="3"/>
      <c r="FR1122" s="3"/>
      <c r="FS1122" s="3"/>
      <c r="FT1122" s="3"/>
      <c r="FU1122" s="3"/>
      <c r="FV1122" s="3"/>
      <c r="FW1122" s="3"/>
      <c r="FX1122" s="3"/>
      <c r="FY1122" s="3"/>
      <c r="FZ1122" s="3"/>
      <c r="GA1122" s="3"/>
      <c r="GB1122" s="3"/>
      <c r="GC1122" s="3"/>
      <c r="GD1122" s="3"/>
      <c r="GE1122" s="3"/>
      <c r="GF1122" s="3"/>
      <c r="GG1122" s="3"/>
      <c r="GH1122" s="3"/>
      <c r="GI1122" s="3"/>
      <c r="GJ1122" s="3"/>
      <c r="GK1122" s="3"/>
      <c r="GL1122" s="3"/>
      <c r="GM1122" s="3"/>
      <c r="GN1122" s="3"/>
      <c r="GO1122" s="3"/>
      <c r="GP1122" s="3"/>
      <c r="GQ1122" s="3"/>
      <c r="GR1122" s="3"/>
      <c r="GS1122" s="3"/>
      <c r="GT1122" s="3"/>
      <c r="GU1122" s="3"/>
      <c r="GV1122" s="3"/>
      <c r="GW1122" s="3"/>
      <c r="GX1122" s="3"/>
      <c r="GY1122" s="3"/>
      <c r="GZ1122" s="3"/>
      <c r="HA1122" s="3"/>
      <c r="HB1122" s="3"/>
      <c r="HC1122" s="3"/>
      <c r="HD1122" s="3"/>
      <c r="HE1122" s="3"/>
      <c r="HF1122" s="3"/>
      <c r="HG1122" s="3"/>
      <c r="HH1122" s="3"/>
      <c r="HI1122" s="3"/>
      <c r="HJ1122" s="3"/>
      <c r="HK1122" s="3"/>
      <c r="HL1122" s="3"/>
      <c r="HM1122" s="3"/>
      <c r="HN1122" s="3"/>
      <c r="HO1122" s="3"/>
      <c r="HP1122" s="3"/>
      <c r="HQ1122" s="3"/>
      <c r="HR1122" s="3"/>
      <c r="HS1122" s="3"/>
      <c r="HT1122" s="3"/>
      <c r="HU1122" s="3"/>
      <c r="HV1122" s="3"/>
      <c r="HW1122" s="3"/>
      <c r="HX1122" s="3"/>
      <c r="HY1122" s="3"/>
      <c r="HZ1122" s="3"/>
      <c r="IA1122" s="3"/>
      <c r="IB1122" s="3"/>
      <c r="IC1122" s="3"/>
      <c r="ID1122" s="3"/>
      <c r="IE1122" s="3"/>
      <c r="IF1122" s="3"/>
      <c r="IG1122" s="3"/>
      <c r="IH1122" s="3"/>
      <c r="II1122" s="3"/>
      <c r="IJ1122" s="3"/>
      <c r="IK1122" s="3"/>
      <c r="IL1122" s="3"/>
    </row>
    <row r="1123" spans="11:246">
      <c r="K1123" s="3"/>
      <c r="L1123" s="3"/>
      <c r="M1123" s="3"/>
      <c r="N1123" s="3"/>
      <c r="O1123" s="3"/>
      <c r="CW1123" s="3"/>
      <c r="CX1123" s="3"/>
      <c r="CY1123" s="3"/>
      <c r="CZ1123" s="3"/>
      <c r="DA1123" s="3"/>
      <c r="DB1123" s="3"/>
      <c r="DC1123" s="3"/>
      <c r="DD1123" s="3"/>
      <c r="DE1123" s="3"/>
      <c r="DF1123" s="3"/>
      <c r="DG1123" s="3"/>
      <c r="DH1123" s="3"/>
      <c r="DI1123" s="3"/>
      <c r="DJ1123" s="3"/>
      <c r="DK1123" s="3"/>
      <c r="DL1123" s="3"/>
      <c r="DM1123" s="3"/>
      <c r="DN1123" s="3"/>
      <c r="DO1123" s="3"/>
      <c r="DP1123" s="3"/>
      <c r="DQ1123" s="3"/>
      <c r="DR1123" s="3"/>
      <c r="DS1123" s="3"/>
      <c r="DT1123" s="3"/>
      <c r="DU1123" s="3"/>
      <c r="DV1123" s="3"/>
      <c r="DW1123" s="3"/>
      <c r="DX1123" s="3"/>
      <c r="DY1123" s="3"/>
      <c r="DZ1123" s="3"/>
      <c r="EA1123" s="3"/>
      <c r="EB1123" s="3"/>
      <c r="EC1123" s="3"/>
      <c r="ED1123" s="3"/>
      <c r="EE1123" s="3"/>
      <c r="EF1123" s="3"/>
      <c r="EG1123" s="3"/>
      <c r="EH1123" s="3"/>
      <c r="EI1123" s="3"/>
      <c r="EJ1123" s="3"/>
      <c r="EK1123" s="3"/>
      <c r="EL1123" s="3"/>
      <c r="EM1123" s="3"/>
      <c r="EN1123" s="3"/>
      <c r="EO1123" s="3"/>
      <c r="EP1123" s="3"/>
      <c r="EQ1123" s="3"/>
      <c r="ER1123" s="3"/>
      <c r="ES1123" s="3"/>
      <c r="ET1123" s="3"/>
      <c r="EU1123" s="3"/>
      <c r="EV1123" s="3"/>
      <c r="EW1123" s="3"/>
      <c r="EX1123" s="3"/>
      <c r="EY1123" s="3"/>
      <c r="EZ1123" s="3"/>
      <c r="FA1123" s="3"/>
      <c r="FB1123" s="3"/>
      <c r="FC1123" s="3"/>
      <c r="FD1123" s="3"/>
      <c r="FE1123" s="3"/>
      <c r="FF1123" s="3"/>
      <c r="FG1123" s="3"/>
      <c r="FH1123" s="3"/>
      <c r="FI1123" s="3"/>
      <c r="FJ1123" s="3"/>
      <c r="FK1123" s="3"/>
      <c r="FL1123" s="3"/>
      <c r="FM1123" s="3"/>
      <c r="FN1123" s="3"/>
      <c r="FO1123" s="3"/>
      <c r="FP1123" s="3"/>
      <c r="FQ1123" s="3"/>
      <c r="FR1123" s="3"/>
      <c r="FS1123" s="3"/>
      <c r="FT1123" s="3"/>
      <c r="FU1123" s="3"/>
      <c r="FV1123" s="3"/>
      <c r="FW1123" s="3"/>
      <c r="FX1123" s="3"/>
      <c r="FY1123" s="3"/>
      <c r="FZ1123" s="3"/>
      <c r="GA1123" s="3"/>
      <c r="GB1123" s="3"/>
      <c r="GC1123" s="3"/>
      <c r="GD1123" s="3"/>
      <c r="GE1123" s="3"/>
      <c r="GF1123" s="3"/>
      <c r="GG1123" s="3"/>
      <c r="GH1123" s="3"/>
      <c r="GI1123" s="3"/>
      <c r="GJ1123" s="3"/>
      <c r="GK1123" s="3"/>
      <c r="GL1123" s="3"/>
      <c r="GM1123" s="3"/>
      <c r="GN1123" s="3"/>
      <c r="GO1123" s="3"/>
      <c r="GP1123" s="3"/>
      <c r="GQ1123" s="3"/>
      <c r="GR1123" s="3"/>
      <c r="GS1123" s="3"/>
      <c r="GT1123" s="3"/>
      <c r="GU1123" s="3"/>
      <c r="GV1123" s="3"/>
      <c r="GW1123" s="3"/>
      <c r="GX1123" s="3"/>
      <c r="GY1123" s="3"/>
      <c r="GZ1123" s="3"/>
      <c r="HA1123" s="3"/>
      <c r="HB1123" s="3"/>
      <c r="HC1123" s="3"/>
      <c r="HD1123" s="3"/>
      <c r="HE1123" s="3"/>
      <c r="HF1123" s="3"/>
      <c r="HG1123" s="3"/>
      <c r="HH1123" s="3"/>
      <c r="HI1123" s="3"/>
      <c r="HJ1123" s="3"/>
      <c r="HK1123" s="3"/>
      <c r="HL1123" s="3"/>
      <c r="HM1123" s="3"/>
      <c r="HN1123" s="3"/>
      <c r="HO1123" s="3"/>
      <c r="HP1123" s="3"/>
      <c r="HQ1123" s="3"/>
      <c r="HR1123" s="3"/>
      <c r="HS1123" s="3"/>
      <c r="HT1123" s="3"/>
      <c r="HU1123" s="3"/>
      <c r="HV1123" s="3"/>
      <c r="HW1123" s="3"/>
      <c r="HX1123" s="3"/>
      <c r="HY1123" s="3"/>
      <c r="HZ1123" s="3"/>
      <c r="IA1123" s="3"/>
      <c r="IB1123" s="3"/>
      <c r="IC1123" s="3"/>
      <c r="ID1123" s="3"/>
      <c r="IE1123" s="3"/>
      <c r="IF1123" s="3"/>
      <c r="IG1123" s="3"/>
      <c r="IH1123" s="3"/>
      <c r="II1123" s="3"/>
      <c r="IJ1123" s="3"/>
      <c r="IK1123" s="3"/>
      <c r="IL1123" s="3"/>
    </row>
    <row r="1124" spans="11:246">
      <c r="K1124" s="3"/>
      <c r="L1124" s="3"/>
      <c r="M1124" s="3"/>
      <c r="N1124" s="3"/>
      <c r="O1124" s="3"/>
      <c r="CW1124" s="3"/>
      <c r="CX1124" s="3"/>
      <c r="CY1124" s="3"/>
      <c r="CZ1124" s="3"/>
      <c r="DA1124" s="3"/>
      <c r="DB1124" s="3"/>
      <c r="DC1124" s="3"/>
      <c r="DD1124" s="3"/>
      <c r="DE1124" s="3"/>
      <c r="DF1124" s="3"/>
      <c r="DG1124" s="3"/>
      <c r="DH1124" s="3"/>
      <c r="DI1124" s="3"/>
      <c r="DJ1124" s="3"/>
      <c r="DK1124" s="3"/>
      <c r="DL1124" s="3"/>
      <c r="DM1124" s="3"/>
      <c r="DN1124" s="3"/>
      <c r="DO1124" s="3"/>
      <c r="DP1124" s="3"/>
      <c r="DQ1124" s="3"/>
      <c r="DR1124" s="3"/>
      <c r="DS1124" s="3"/>
      <c r="DT1124" s="3"/>
      <c r="DU1124" s="3"/>
      <c r="DV1124" s="3"/>
      <c r="DW1124" s="3"/>
      <c r="DX1124" s="3"/>
      <c r="DY1124" s="3"/>
      <c r="DZ1124" s="3"/>
      <c r="EA1124" s="3"/>
      <c r="EB1124" s="3"/>
      <c r="EC1124" s="3"/>
      <c r="ED1124" s="3"/>
      <c r="EE1124" s="3"/>
      <c r="EF1124" s="3"/>
      <c r="EG1124" s="3"/>
      <c r="EH1124" s="3"/>
      <c r="EI1124" s="3"/>
      <c r="EJ1124" s="3"/>
      <c r="EK1124" s="3"/>
      <c r="EL1124" s="3"/>
      <c r="EM1124" s="3"/>
      <c r="EN1124" s="3"/>
      <c r="EO1124" s="3"/>
      <c r="EP1124" s="3"/>
      <c r="EQ1124" s="3"/>
      <c r="ER1124" s="3"/>
      <c r="ES1124" s="3"/>
      <c r="ET1124" s="3"/>
      <c r="EU1124" s="3"/>
      <c r="EV1124" s="3"/>
      <c r="EW1124" s="3"/>
      <c r="EX1124" s="3"/>
      <c r="EY1124" s="3"/>
      <c r="EZ1124" s="3"/>
      <c r="FA1124" s="3"/>
      <c r="FB1124" s="3"/>
      <c r="FC1124" s="3"/>
      <c r="FD1124" s="3"/>
      <c r="FE1124" s="3"/>
      <c r="FF1124" s="3"/>
      <c r="FG1124" s="3"/>
      <c r="FH1124" s="3"/>
      <c r="FI1124" s="3"/>
      <c r="FJ1124" s="3"/>
      <c r="FK1124" s="3"/>
      <c r="FL1124" s="3"/>
      <c r="FM1124" s="3"/>
      <c r="FN1124" s="3"/>
      <c r="FO1124" s="3"/>
      <c r="FP1124" s="3"/>
      <c r="FQ1124" s="3"/>
      <c r="FR1124" s="3"/>
      <c r="FS1124" s="3"/>
      <c r="FT1124" s="3"/>
      <c r="FU1124" s="3"/>
      <c r="FV1124" s="3"/>
      <c r="FW1124" s="3"/>
      <c r="FX1124" s="3"/>
      <c r="FY1124" s="3"/>
      <c r="FZ1124" s="3"/>
      <c r="GA1124" s="3"/>
      <c r="GB1124" s="3"/>
      <c r="GC1124" s="3"/>
      <c r="GD1124" s="3"/>
      <c r="GE1124" s="3"/>
      <c r="GF1124" s="3"/>
      <c r="GG1124" s="3"/>
      <c r="GH1124" s="3"/>
      <c r="GI1124" s="3"/>
      <c r="GJ1124" s="3"/>
      <c r="GK1124" s="3"/>
      <c r="GL1124" s="3"/>
      <c r="GM1124" s="3"/>
      <c r="GN1124" s="3"/>
      <c r="GO1124" s="3"/>
      <c r="GP1124" s="3"/>
      <c r="GQ1124" s="3"/>
      <c r="GR1124" s="3"/>
      <c r="GS1124" s="3"/>
      <c r="GT1124" s="3"/>
      <c r="GU1124" s="3"/>
      <c r="GV1124" s="3"/>
      <c r="GW1124" s="3"/>
      <c r="GX1124" s="3"/>
      <c r="GY1124" s="3"/>
      <c r="GZ1124" s="3"/>
      <c r="HA1124" s="3"/>
      <c r="HB1124" s="3"/>
      <c r="HC1124" s="3"/>
      <c r="HD1124" s="3"/>
      <c r="HE1124" s="3"/>
      <c r="HF1124" s="3"/>
      <c r="HG1124" s="3"/>
      <c r="HH1124" s="3"/>
      <c r="HI1124" s="3"/>
      <c r="HJ1124" s="3"/>
      <c r="HK1124" s="3"/>
      <c r="HL1124" s="3"/>
      <c r="HM1124" s="3"/>
      <c r="HN1124" s="3"/>
      <c r="HO1124" s="3"/>
      <c r="HP1124" s="3"/>
      <c r="HQ1124" s="3"/>
      <c r="HR1124" s="3"/>
      <c r="HS1124" s="3"/>
      <c r="HT1124" s="3"/>
      <c r="HU1124" s="3"/>
      <c r="HV1124" s="3"/>
      <c r="HW1124" s="3"/>
      <c r="HX1124" s="3"/>
      <c r="HY1124" s="3"/>
      <c r="HZ1124" s="3"/>
      <c r="IA1124" s="3"/>
      <c r="IB1124" s="3"/>
      <c r="IC1124" s="3"/>
      <c r="ID1124" s="3"/>
      <c r="IE1124" s="3"/>
      <c r="IF1124" s="3"/>
      <c r="IG1124" s="3"/>
      <c r="IH1124" s="3"/>
      <c r="II1124" s="3"/>
      <c r="IJ1124" s="3"/>
      <c r="IK1124" s="3"/>
      <c r="IL1124" s="3"/>
    </row>
    <row r="1125" spans="11:246">
      <c r="K1125" s="3"/>
      <c r="L1125" s="3"/>
      <c r="M1125" s="3"/>
      <c r="N1125" s="3"/>
      <c r="O1125" s="3"/>
      <c r="CW1125" s="3"/>
      <c r="CX1125" s="3"/>
      <c r="CY1125" s="3"/>
      <c r="CZ1125" s="3"/>
      <c r="DA1125" s="3"/>
      <c r="DB1125" s="3"/>
      <c r="DC1125" s="3"/>
      <c r="DD1125" s="3"/>
      <c r="DE1125" s="3"/>
      <c r="DF1125" s="3"/>
      <c r="DG1125" s="3"/>
      <c r="DH1125" s="3"/>
      <c r="DI1125" s="3"/>
      <c r="DJ1125" s="3"/>
      <c r="DK1125" s="3"/>
      <c r="DL1125" s="3"/>
      <c r="DM1125" s="3"/>
      <c r="DN1125" s="3"/>
      <c r="DO1125" s="3"/>
      <c r="DP1125" s="3"/>
      <c r="DQ1125" s="3"/>
      <c r="DR1125" s="3"/>
      <c r="DS1125" s="3"/>
      <c r="DT1125" s="3"/>
      <c r="DU1125" s="3"/>
      <c r="DV1125" s="3"/>
      <c r="DW1125" s="3"/>
      <c r="DX1125" s="3"/>
      <c r="DY1125" s="3"/>
      <c r="DZ1125" s="3"/>
      <c r="EA1125" s="3"/>
      <c r="EB1125" s="3"/>
      <c r="EC1125" s="3"/>
      <c r="ED1125" s="3"/>
      <c r="EE1125" s="3"/>
      <c r="EF1125" s="3"/>
      <c r="EG1125" s="3"/>
      <c r="EH1125" s="3"/>
      <c r="EI1125" s="3"/>
      <c r="EJ1125" s="3"/>
      <c r="EK1125" s="3"/>
      <c r="EL1125" s="3"/>
      <c r="EM1125" s="3"/>
      <c r="EN1125" s="3"/>
      <c r="EO1125" s="3"/>
      <c r="EP1125" s="3"/>
      <c r="EQ1125" s="3"/>
      <c r="ER1125" s="3"/>
      <c r="ES1125" s="3"/>
      <c r="ET1125" s="3"/>
      <c r="EU1125" s="3"/>
      <c r="EV1125" s="3"/>
      <c r="EW1125" s="3"/>
      <c r="EX1125" s="3"/>
      <c r="EY1125" s="3"/>
      <c r="EZ1125" s="3"/>
      <c r="FA1125" s="3"/>
      <c r="FB1125" s="3"/>
      <c r="FC1125" s="3"/>
      <c r="FD1125" s="3"/>
      <c r="FE1125" s="3"/>
      <c r="FF1125" s="3"/>
      <c r="FG1125" s="3"/>
      <c r="FH1125" s="3"/>
      <c r="FI1125" s="3"/>
      <c r="FJ1125" s="3"/>
      <c r="FK1125" s="3"/>
      <c r="FL1125" s="3"/>
      <c r="FM1125" s="3"/>
      <c r="FN1125" s="3"/>
      <c r="FO1125" s="3"/>
      <c r="FP1125" s="3"/>
      <c r="FQ1125" s="3"/>
      <c r="FR1125" s="3"/>
      <c r="FS1125" s="3"/>
      <c r="FT1125" s="3"/>
      <c r="FU1125" s="3"/>
      <c r="FV1125" s="3"/>
      <c r="FW1125" s="3"/>
      <c r="FX1125" s="3"/>
      <c r="FY1125" s="3"/>
      <c r="FZ1125" s="3"/>
      <c r="GA1125" s="3"/>
      <c r="GB1125" s="3"/>
      <c r="GC1125" s="3"/>
      <c r="GD1125" s="3"/>
      <c r="GE1125" s="3"/>
      <c r="GF1125" s="3"/>
      <c r="GG1125" s="3"/>
      <c r="GH1125" s="3"/>
      <c r="GI1125" s="3"/>
      <c r="GJ1125" s="3"/>
      <c r="GK1125" s="3"/>
      <c r="GL1125" s="3"/>
      <c r="GM1125" s="3"/>
      <c r="GN1125" s="3"/>
      <c r="GO1125" s="3"/>
      <c r="GP1125" s="3"/>
      <c r="GQ1125" s="3"/>
      <c r="GR1125" s="3"/>
      <c r="GS1125" s="3"/>
      <c r="GT1125" s="3"/>
      <c r="GU1125" s="3"/>
      <c r="GV1125" s="3"/>
      <c r="GW1125" s="3"/>
      <c r="GX1125" s="3"/>
      <c r="GY1125" s="3"/>
      <c r="GZ1125" s="3"/>
      <c r="HA1125" s="3"/>
      <c r="HB1125" s="3"/>
      <c r="HC1125" s="3"/>
      <c r="HD1125" s="3"/>
      <c r="HE1125" s="3"/>
      <c r="HF1125" s="3"/>
      <c r="HG1125" s="3"/>
      <c r="HH1125" s="3"/>
      <c r="HI1125" s="3"/>
      <c r="HJ1125" s="3"/>
      <c r="HK1125" s="3"/>
      <c r="HL1125" s="3"/>
      <c r="HM1125" s="3"/>
      <c r="HN1125" s="3"/>
      <c r="HO1125" s="3"/>
      <c r="HP1125" s="3"/>
      <c r="HQ1125" s="3"/>
      <c r="HR1125" s="3"/>
      <c r="HS1125" s="3"/>
      <c r="HT1125" s="3"/>
      <c r="HU1125" s="3"/>
      <c r="HV1125" s="3"/>
      <c r="HW1125" s="3"/>
      <c r="HX1125" s="3"/>
      <c r="HY1125" s="3"/>
      <c r="HZ1125" s="3"/>
      <c r="IA1125" s="3"/>
      <c r="IB1125" s="3"/>
      <c r="IC1125" s="3"/>
      <c r="ID1125" s="3"/>
      <c r="IE1125" s="3"/>
      <c r="IF1125" s="3"/>
      <c r="IG1125" s="3"/>
      <c r="IH1125" s="3"/>
      <c r="II1125" s="3"/>
      <c r="IJ1125" s="3"/>
      <c r="IK1125" s="3"/>
      <c r="IL1125" s="3"/>
    </row>
    <row r="1126" spans="11:246">
      <c r="K1126" s="3"/>
      <c r="L1126" s="3"/>
      <c r="M1126" s="3"/>
      <c r="N1126" s="3"/>
      <c r="O1126" s="3"/>
      <c r="CW1126" s="3"/>
      <c r="CX1126" s="3"/>
      <c r="CY1126" s="3"/>
      <c r="CZ1126" s="3"/>
      <c r="DA1126" s="3"/>
      <c r="DB1126" s="3"/>
      <c r="DC1126" s="3"/>
      <c r="DD1126" s="3"/>
      <c r="DE1126" s="3"/>
      <c r="DF1126" s="3"/>
      <c r="DG1126" s="3"/>
      <c r="DH1126" s="3"/>
      <c r="DI1126" s="3"/>
      <c r="DJ1126" s="3"/>
      <c r="DK1126" s="3"/>
      <c r="DL1126" s="3"/>
      <c r="DM1126" s="3"/>
      <c r="DN1126" s="3"/>
      <c r="DO1126" s="3"/>
      <c r="DP1126" s="3"/>
      <c r="DQ1126" s="3"/>
      <c r="DR1126" s="3"/>
      <c r="DS1126" s="3"/>
      <c r="DT1126" s="3"/>
      <c r="DU1126" s="3"/>
      <c r="DV1126" s="3"/>
      <c r="DW1126" s="3"/>
      <c r="DX1126" s="3"/>
      <c r="DY1126" s="3"/>
      <c r="DZ1126" s="3"/>
      <c r="EA1126" s="3"/>
      <c r="EB1126" s="3"/>
      <c r="EC1126" s="3"/>
      <c r="ED1126" s="3"/>
      <c r="EE1126" s="3"/>
      <c r="EF1126" s="3"/>
      <c r="EG1126" s="3"/>
      <c r="EH1126" s="3"/>
      <c r="EI1126" s="3"/>
      <c r="EJ1126" s="3"/>
      <c r="EK1126" s="3"/>
      <c r="EL1126" s="3"/>
      <c r="EM1126" s="3"/>
      <c r="EN1126" s="3"/>
      <c r="EO1126" s="3"/>
      <c r="EP1126" s="3"/>
      <c r="EQ1126" s="3"/>
      <c r="ER1126" s="3"/>
      <c r="ES1126" s="3"/>
      <c r="ET1126" s="3"/>
      <c r="EU1126" s="3"/>
      <c r="EV1126" s="3"/>
      <c r="EW1126" s="3"/>
      <c r="EX1126" s="3"/>
      <c r="EY1126" s="3"/>
      <c r="EZ1126" s="3"/>
      <c r="FA1126" s="3"/>
      <c r="FB1126" s="3"/>
      <c r="FC1126" s="3"/>
      <c r="FD1126" s="3"/>
      <c r="FE1126" s="3"/>
      <c r="FF1126" s="3"/>
      <c r="FG1126" s="3"/>
      <c r="FH1126" s="3"/>
      <c r="FI1126" s="3"/>
      <c r="FJ1126" s="3"/>
      <c r="FK1126" s="3"/>
      <c r="FL1126" s="3"/>
      <c r="FM1126" s="3"/>
      <c r="FN1126" s="3"/>
      <c r="FO1126" s="3"/>
      <c r="FP1126" s="3"/>
      <c r="FQ1126" s="3"/>
      <c r="FR1126" s="3"/>
      <c r="FS1126" s="3"/>
      <c r="FT1126" s="3"/>
      <c r="FU1126" s="3"/>
      <c r="FV1126" s="3"/>
      <c r="FW1126" s="3"/>
      <c r="FX1126" s="3"/>
      <c r="FY1126" s="3"/>
      <c r="FZ1126" s="3"/>
      <c r="GA1126" s="3"/>
      <c r="GB1126" s="3"/>
      <c r="GC1126" s="3"/>
      <c r="GD1126" s="3"/>
      <c r="GE1126" s="3"/>
      <c r="GF1126" s="3"/>
      <c r="GG1126" s="3"/>
      <c r="GH1126" s="3"/>
      <c r="GI1126" s="3"/>
      <c r="GJ1126" s="3"/>
      <c r="GK1126" s="3"/>
      <c r="GL1126" s="3"/>
      <c r="GM1126" s="3"/>
      <c r="GN1126" s="3"/>
      <c r="GO1126" s="3"/>
      <c r="GP1126" s="3"/>
      <c r="GQ1126" s="3"/>
      <c r="GR1126" s="3"/>
      <c r="GS1126" s="3"/>
      <c r="GT1126" s="3"/>
      <c r="GU1126" s="3"/>
      <c r="GV1126" s="3"/>
      <c r="GW1126" s="3"/>
      <c r="GX1126" s="3"/>
      <c r="GY1126" s="3"/>
      <c r="GZ1126" s="3"/>
      <c r="HA1126" s="3"/>
      <c r="HB1126" s="3"/>
      <c r="HC1126" s="3"/>
      <c r="HD1126" s="3"/>
      <c r="HE1126" s="3"/>
      <c r="HF1126" s="3"/>
      <c r="HG1126" s="3"/>
      <c r="HH1126" s="3"/>
      <c r="HI1126" s="3"/>
      <c r="HJ1126" s="3"/>
      <c r="HK1126" s="3"/>
      <c r="HL1126" s="3"/>
      <c r="HM1126" s="3"/>
      <c r="HN1126" s="3"/>
      <c r="HO1126" s="3"/>
      <c r="HP1126" s="3"/>
      <c r="HQ1126" s="3"/>
      <c r="HR1126" s="3"/>
      <c r="HS1126" s="3"/>
      <c r="HT1126" s="3"/>
      <c r="HU1126" s="3"/>
      <c r="HV1126" s="3"/>
      <c r="HW1126" s="3"/>
      <c r="HX1126" s="3"/>
      <c r="HY1126" s="3"/>
      <c r="HZ1126" s="3"/>
      <c r="IA1126" s="3"/>
      <c r="IB1126" s="3"/>
      <c r="IC1126" s="3"/>
      <c r="ID1126" s="3"/>
      <c r="IE1126" s="3"/>
      <c r="IF1126" s="3"/>
      <c r="IG1126" s="3"/>
      <c r="IH1126" s="3"/>
      <c r="II1126" s="3"/>
      <c r="IJ1126" s="3"/>
      <c r="IK1126" s="3"/>
      <c r="IL1126" s="3"/>
    </row>
    <row r="1127" spans="11:246">
      <c r="K1127" s="3"/>
      <c r="L1127" s="3"/>
      <c r="M1127" s="3"/>
      <c r="N1127" s="3"/>
      <c r="O1127" s="3"/>
      <c r="CW1127" s="3"/>
      <c r="CX1127" s="3"/>
      <c r="CY1127" s="3"/>
      <c r="CZ1127" s="3"/>
      <c r="DA1127" s="3"/>
      <c r="DB1127" s="3"/>
      <c r="DC1127" s="3"/>
      <c r="DD1127" s="3"/>
      <c r="DE1127" s="3"/>
      <c r="DF1127" s="3"/>
      <c r="DG1127" s="3"/>
      <c r="DH1127" s="3"/>
      <c r="DI1127" s="3"/>
      <c r="DJ1127" s="3"/>
      <c r="DK1127" s="3"/>
      <c r="DL1127" s="3"/>
      <c r="DM1127" s="3"/>
      <c r="DN1127" s="3"/>
      <c r="DO1127" s="3"/>
      <c r="DP1127" s="3"/>
      <c r="DQ1127" s="3"/>
      <c r="DR1127" s="3"/>
      <c r="DS1127" s="3"/>
      <c r="DT1127" s="3"/>
      <c r="DU1127" s="3"/>
      <c r="DV1127" s="3"/>
      <c r="DW1127" s="3"/>
      <c r="DX1127" s="3"/>
      <c r="DY1127" s="3"/>
      <c r="DZ1127" s="3"/>
      <c r="EA1127" s="3"/>
      <c r="EB1127" s="3"/>
      <c r="EC1127" s="3"/>
      <c r="ED1127" s="3"/>
      <c r="EE1127" s="3"/>
      <c r="EF1127" s="3"/>
      <c r="EG1127" s="3"/>
      <c r="EH1127" s="3"/>
      <c r="EI1127" s="3"/>
      <c r="EJ1127" s="3"/>
      <c r="EK1127" s="3"/>
      <c r="EL1127" s="3"/>
      <c r="EM1127" s="3"/>
      <c r="EN1127" s="3"/>
      <c r="EO1127" s="3"/>
      <c r="EP1127" s="3"/>
      <c r="EQ1127" s="3"/>
      <c r="ER1127" s="3"/>
      <c r="ES1127" s="3"/>
      <c r="ET1127" s="3"/>
      <c r="EU1127" s="3"/>
      <c r="EV1127" s="3"/>
      <c r="EW1127" s="3"/>
      <c r="EX1127" s="3"/>
      <c r="EY1127" s="3"/>
      <c r="EZ1127" s="3"/>
      <c r="FA1127" s="3"/>
      <c r="FB1127" s="3"/>
      <c r="FC1127" s="3"/>
      <c r="FD1127" s="3"/>
      <c r="FE1127" s="3"/>
      <c r="FF1127" s="3"/>
      <c r="FG1127" s="3"/>
      <c r="FH1127" s="3"/>
      <c r="FI1127" s="3"/>
      <c r="FJ1127" s="3"/>
      <c r="FK1127" s="3"/>
      <c r="FL1127" s="3"/>
      <c r="FM1127" s="3"/>
      <c r="FN1127" s="3"/>
      <c r="FO1127" s="3"/>
      <c r="FP1127" s="3"/>
      <c r="FQ1127" s="3"/>
      <c r="FR1127" s="3"/>
      <c r="FS1127" s="3"/>
      <c r="FT1127" s="3"/>
      <c r="FU1127" s="3"/>
      <c r="FV1127" s="3"/>
      <c r="FW1127" s="3"/>
      <c r="FX1127" s="3"/>
      <c r="FY1127" s="3"/>
      <c r="FZ1127" s="3"/>
      <c r="GA1127" s="3"/>
      <c r="GB1127" s="3"/>
      <c r="GC1127" s="3"/>
      <c r="GD1127" s="3"/>
      <c r="GE1127" s="3"/>
      <c r="GF1127" s="3"/>
      <c r="GG1127" s="3"/>
      <c r="GH1127" s="3"/>
      <c r="GI1127" s="3"/>
      <c r="GJ1127" s="3"/>
      <c r="GK1127" s="3"/>
      <c r="GL1127" s="3"/>
      <c r="GM1127" s="3"/>
      <c r="GN1127" s="3"/>
      <c r="GO1127" s="3"/>
      <c r="GP1127" s="3"/>
      <c r="GQ1127" s="3"/>
      <c r="GR1127" s="3"/>
      <c r="GS1127" s="3"/>
      <c r="GT1127" s="3"/>
      <c r="GU1127" s="3"/>
      <c r="GV1127" s="3"/>
      <c r="GW1127" s="3"/>
      <c r="GX1127" s="3"/>
      <c r="GY1127" s="3"/>
      <c r="GZ1127" s="3"/>
      <c r="HA1127" s="3"/>
      <c r="HB1127" s="3"/>
      <c r="HC1127" s="3"/>
      <c r="HD1127" s="3"/>
      <c r="HE1127" s="3"/>
      <c r="HF1127" s="3"/>
      <c r="HG1127" s="3"/>
      <c r="HH1127" s="3"/>
      <c r="HI1127" s="3"/>
      <c r="HJ1127" s="3"/>
      <c r="HK1127" s="3"/>
      <c r="HL1127" s="3"/>
      <c r="HM1127" s="3"/>
      <c r="HN1127" s="3"/>
      <c r="HO1127" s="3"/>
      <c r="HP1127" s="3"/>
      <c r="HQ1127" s="3"/>
      <c r="HR1127" s="3"/>
      <c r="HS1127" s="3"/>
      <c r="HT1127" s="3"/>
      <c r="HU1127" s="3"/>
      <c r="HV1127" s="3"/>
      <c r="HW1127" s="3"/>
      <c r="HX1127" s="3"/>
      <c r="HY1127" s="3"/>
      <c r="HZ1127" s="3"/>
      <c r="IA1127" s="3"/>
      <c r="IB1127" s="3"/>
      <c r="IC1127" s="3"/>
      <c r="ID1127" s="3"/>
      <c r="IE1127" s="3"/>
      <c r="IF1127" s="3"/>
      <c r="IG1127" s="3"/>
      <c r="IH1127" s="3"/>
      <c r="II1127" s="3"/>
      <c r="IJ1127" s="3"/>
      <c r="IK1127" s="3"/>
      <c r="IL1127" s="3"/>
    </row>
    <row r="1128" spans="11:246">
      <c r="K1128" s="3"/>
      <c r="L1128" s="3"/>
      <c r="M1128" s="3"/>
      <c r="N1128" s="3"/>
      <c r="O1128" s="3"/>
      <c r="CW1128" s="3"/>
      <c r="CX1128" s="3"/>
      <c r="CY1128" s="3"/>
      <c r="CZ1128" s="3"/>
      <c r="DA1128" s="3"/>
      <c r="DB1128" s="3"/>
      <c r="DC1128" s="3"/>
      <c r="DD1128" s="3"/>
      <c r="DE1128" s="3"/>
      <c r="DF1128" s="3"/>
      <c r="DG1128" s="3"/>
      <c r="DH1128" s="3"/>
      <c r="DI1128" s="3"/>
      <c r="DJ1128" s="3"/>
      <c r="DK1128" s="3"/>
      <c r="DL1128" s="3"/>
      <c r="DM1128" s="3"/>
      <c r="DN1128" s="3"/>
      <c r="DO1128" s="3"/>
      <c r="DP1128" s="3"/>
      <c r="DQ1128" s="3"/>
      <c r="DR1128" s="3"/>
      <c r="DS1128" s="3"/>
      <c r="DT1128" s="3"/>
      <c r="DU1128" s="3"/>
      <c r="DV1128" s="3"/>
      <c r="DW1128" s="3"/>
      <c r="DX1128" s="3"/>
      <c r="DY1128" s="3"/>
      <c r="DZ1128" s="3"/>
      <c r="EA1128" s="3"/>
      <c r="EB1128" s="3"/>
      <c r="EC1128" s="3"/>
      <c r="ED1128" s="3"/>
      <c r="EE1128" s="3"/>
      <c r="EF1128" s="3"/>
      <c r="EG1128" s="3"/>
      <c r="EH1128" s="3"/>
      <c r="EI1128" s="3"/>
      <c r="EJ1128" s="3"/>
      <c r="EK1128" s="3"/>
      <c r="EL1128" s="3"/>
      <c r="EM1128" s="3"/>
      <c r="EN1128" s="3"/>
      <c r="EO1128" s="3"/>
      <c r="EP1128" s="3"/>
      <c r="EQ1128" s="3"/>
      <c r="ER1128" s="3"/>
      <c r="ES1128" s="3"/>
      <c r="ET1128" s="3"/>
      <c r="EU1128" s="3"/>
      <c r="EV1128" s="3"/>
      <c r="EW1128" s="3"/>
      <c r="EX1128" s="3"/>
      <c r="EY1128" s="3"/>
      <c r="EZ1128" s="3"/>
      <c r="FA1128" s="3"/>
      <c r="FB1128" s="3"/>
      <c r="FC1128" s="3"/>
      <c r="FD1128" s="3"/>
      <c r="FE1128" s="3"/>
      <c r="FF1128" s="3"/>
      <c r="FG1128" s="3"/>
      <c r="FH1128" s="3"/>
      <c r="FI1128" s="3"/>
      <c r="FJ1128" s="3"/>
      <c r="FK1128" s="3"/>
      <c r="FL1128" s="3"/>
      <c r="FM1128" s="3"/>
      <c r="FN1128" s="3"/>
      <c r="FO1128" s="3"/>
      <c r="FP1128" s="3"/>
      <c r="FQ1128" s="3"/>
      <c r="FR1128" s="3"/>
      <c r="FS1128" s="3"/>
      <c r="FT1128" s="3"/>
      <c r="FU1128" s="3"/>
      <c r="FV1128" s="3"/>
      <c r="FW1128" s="3"/>
      <c r="FX1128" s="3"/>
      <c r="FY1128" s="3"/>
      <c r="FZ1128" s="3"/>
      <c r="GA1128" s="3"/>
      <c r="GB1128" s="3"/>
      <c r="GC1128" s="3"/>
      <c r="GD1128" s="3"/>
      <c r="GE1128" s="3"/>
      <c r="GF1128" s="3"/>
      <c r="GG1128" s="3"/>
      <c r="GH1128" s="3"/>
      <c r="GI1128" s="3"/>
      <c r="GJ1128" s="3"/>
      <c r="GK1128" s="3"/>
      <c r="GL1128" s="3"/>
      <c r="GM1128" s="3"/>
      <c r="GN1128" s="3"/>
      <c r="GO1128" s="3"/>
      <c r="GP1128" s="3"/>
      <c r="GQ1128" s="3"/>
      <c r="GR1128" s="3"/>
      <c r="GS1128" s="3"/>
      <c r="GT1128" s="3"/>
      <c r="GU1128" s="3"/>
      <c r="GV1128" s="3"/>
      <c r="GW1128" s="3"/>
      <c r="GX1128" s="3"/>
      <c r="GY1128" s="3"/>
      <c r="GZ1128" s="3"/>
      <c r="HA1128" s="3"/>
      <c r="HB1128" s="3"/>
      <c r="HC1128" s="3"/>
      <c r="HD1128" s="3"/>
      <c r="HE1128" s="3"/>
      <c r="HF1128" s="3"/>
      <c r="HG1128" s="3"/>
      <c r="HH1128" s="3"/>
      <c r="HI1128" s="3"/>
      <c r="HJ1128" s="3"/>
      <c r="HK1128" s="3"/>
      <c r="HL1128" s="3"/>
      <c r="HM1128" s="3"/>
      <c r="HN1128" s="3"/>
      <c r="HO1128" s="3"/>
      <c r="HP1128" s="3"/>
      <c r="HQ1128" s="3"/>
      <c r="HR1128" s="3"/>
      <c r="HS1128" s="3"/>
      <c r="HT1128" s="3"/>
      <c r="HU1128" s="3"/>
      <c r="HV1128" s="3"/>
      <c r="HW1128" s="3"/>
      <c r="HX1128" s="3"/>
      <c r="HY1128" s="3"/>
      <c r="HZ1128" s="3"/>
      <c r="IA1128" s="3"/>
      <c r="IB1128" s="3"/>
      <c r="IC1128" s="3"/>
      <c r="ID1128" s="3"/>
      <c r="IE1128" s="3"/>
      <c r="IF1128" s="3"/>
      <c r="IG1128" s="3"/>
      <c r="IH1128" s="3"/>
      <c r="II1128" s="3"/>
      <c r="IJ1128" s="3"/>
      <c r="IK1128" s="3"/>
      <c r="IL1128" s="3"/>
    </row>
    <row r="1129" spans="11:246">
      <c r="K1129" s="3"/>
      <c r="L1129" s="3"/>
      <c r="M1129" s="3"/>
      <c r="N1129" s="3"/>
      <c r="O1129" s="3"/>
      <c r="CW1129" s="3"/>
      <c r="CX1129" s="3"/>
      <c r="CY1129" s="3"/>
      <c r="CZ1129" s="3"/>
      <c r="DA1129" s="3"/>
      <c r="DB1129" s="3"/>
      <c r="DC1129" s="3"/>
      <c r="DD1129" s="3"/>
      <c r="DE1129" s="3"/>
      <c r="DF1129" s="3"/>
      <c r="DG1129" s="3"/>
      <c r="DH1129" s="3"/>
      <c r="DI1129" s="3"/>
      <c r="DJ1129" s="3"/>
      <c r="DK1129" s="3"/>
      <c r="DL1129" s="3"/>
      <c r="DM1129" s="3"/>
      <c r="DN1129" s="3"/>
      <c r="DO1129" s="3"/>
      <c r="DP1129" s="3"/>
      <c r="DQ1129" s="3"/>
      <c r="DR1129" s="3"/>
      <c r="DS1129" s="3"/>
      <c r="DT1129" s="3"/>
      <c r="DU1129" s="3"/>
      <c r="DV1129" s="3"/>
      <c r="DW1129" s="3"/>
      <c r="DX1129" s="3"/>
      <c r="DY1129" s="3"/>
      <c r="DZ1129" s="3"/>
      <c r="EA1129" s="3"/>
      <c r="EB1129" s="3"/>
      <c r="EC1129" s="3"/>
      <c r="ED1129" s="3"/>
      <c r="EE1129" s="3"/>
      <c r="EF1129" s="3"/>
      <c r="EG1129" s="3"/>
      <c r="EH1129" s="3"/>
      <c r="EI1129" s="3"/>
      <c r="EJ1129" s="3"/>
      <c r="EK1129" s="3"/>
      <c r="EL1129" s="3"/>
      <c r="EM1129" s="3"/>
      <c r="EN1129" s="3"/>
      <c r="EO1129" s="3"/>
      <c r="EP1129" s="3"/>
      <c r="EQ1129" s="3"/>
      <c r="ER1129" s="3"/>
      <c r="ES1129" s="3"/>
      <c r="ET1129" s="3"/>
      <c r="EU1129" s="3"/>
      <c r="EV1129" s="3"/>
      <c r="EW1129" s="3"/>
      <c r="EX1129" s="3"/>
      <c r="EY1129" s="3"/>
      <c r="EZ1129" s="3"/>
      <c r="FA1129" s="3"/>
      <c r="FB1129" s="3"/>
      <c r="FC1129" s="3"/>
      <c r="FD1129" s="3"/>
      <c r="FE1129" s="3"/>
      <c r="FF1129" s="3"/>
      <c r="FG1129" s="3"/>
      <c r="FH1129" s="3"/>
      <c r="FI1129" s="3"/>
      <c r="FJ1129" s="3"/>
      <c r="FK1129" s="3"/>
      <c r="FL1129" s="3"/>
      <c r="FM1129" s="3"/>
      <c r="FN1129" s="3"/>
      <c r="FO1129" s="3"/>
      <c r="FP1129" s="3"/>
      <c r="FQ1129" s="3"/>
      <c r="FR1129" s="3"/>
      <c r="FS1129" s="3"/>
      <c r="FT1129" s="3"/>
      <c r="FU1129" s="3"/>
      <c r="FV1129" s="3"/>
      <c r="FW1129" s="3"/>
      <c r="FX1129" s="3"/>
      <c r="FY1129" s="3"/>
      <c r="FZ1129" s="3"/>
      <c r="GA1129" s="3"/>
      <c r="GB1129" s="3"/>
      <c r="GC1129" s="3"/>
      <c r="GD1129" s="3"/>
      <c r="GE1129" s="3"/>
      <c r="GF1129" s="3"/>
      <c r="GG1129" s="3"/>
      <c r="GH1129" s="3"/>
      <c r="GI1129" s="3"/>
      <c r="GJ1129" s="3"/>
      <c r="GK1129" s="3"/>
      <c r="GL1129" s="3"/>
      <c r="GM1129" s="3"/>
      <c r="GN1129" s="3"/>
      <c r="GO1129" s="3"/>
      <c r="GP1129" s="3"/>
      <c r="GQ1129" s="3"/>
      <c r="GR1129" s="3"/>
      <c r="GS1129" s="3"/>
      <c r="GT1129" s="3"/>
      <c r="GU1129" s="3"/>
      <c r="GV1129" s="3"/>
      <c r="GW1129" s="3"/>
      <c r="GX1129" s="3"/>
      <c r="GY1129" s="3"/>
      <c r="GZ1129" s="3"/>
      <c r="HA1129" s="3"/>
      <c r="HB1129" s="3"/>
      <c r="HC1129" s="3"/>
      <c r="HD1129" s="3"/>
      <c r="HE1129" s="3"/>
      <c r="HF1129" s="3"/>
      <c r="HG1129" s="3"/>
      <c r="HH1129" s="3"/>
      <c r="HI1129" s="3"/>
      <c r="HJ1129" s="3"/>
      <c r="HK1129" s="3"/>
      <c r="HL1129" s="3"/>
      <c r="HM1129" s="3"/>
      <c r="HN1129" s="3"/>
      <c r="HO1129" s="3"/>
      <c r="HP1129" s="3"/>
      <c r="HQ1129" s="3"/>
      <c r="HR1129" s="3"/>
      <c r="HS1129" s="3"/>
      <c r="HT1129" s="3"/>
      <c r="HU1129" s="3"/>
      <c r="HV1129" s="3"/>
      <c r="HW1129" s="3"/>
      <c r="HX1129" s="3"/>
      <c r="HY1129" s="3"/>
      <c r="HZ1129" s="3"/>
      <c r="IA1129" s="3"/>
      <c r="IB1129" s="3"/>
      <c r="IC1129" s="3"/>
      <c r="ID1129" s="3"/>
      <c r="IE1129" s="3"/>
      <c r="IF1129" s="3"/>
      <c r="IG1129" s="3"/>
      <c r="IH1129" s="3"/>
      <c r="II1129" s="3"/>
      <c r="IJ1129" s="3"/>
      <c r="IK1129" s="3"/>
      <c r="IL1129" s="3"/>
    </row>
    <row r="1130" spans="11:246">
      <c r="K1130" s="3"/>
      <c r="L1130" s="3"/>
      <c r="M1130" s="3"/>
      <c r="N1130" s="3"/>
      <c r="O1130" s="3"/>
      <c r="CW1130" s="3"/>
      <c r="CX1130" s="3"/>
      <c r="CY1130" s="3"/>
      <c r="CZ1130" s="3"/>
      <c r="DA1130" s="3"/>
      <c r="DB1130" s="3"/>
      <c r="DC1130" s="3"/>
      <c r="DD1130" s="3"/>
      <c r="DE1130" s="3"/>
      <c r="DF1130" s="3"/>
      <c r="DG1130" s="3"/>
      <c r="DH1130" s="3"/>
      <c r="DI1130" s="3"/>
      <c r="DJ1130" s="3"/>
      <c r="DK1130" s="3"/>
      <c r="DL1130" s="3"/>
      <c r="DM1130" s="3"/>
      <c r="DN1130" s="3"/>
      <c r="DO1130" s="3"/>
      <c r="DP1130" s="3"/>
      <c r="DQ1130" s="3"/>
      <c r="DR1130" s="3"/>
      <c r="DS1130" s="3"/>
      <c r="DT1130" s="3"/>
      <c r="DU1130" s="3"/>
      <c r="DV1130" s="3"/>
      <c r="DW1130" s="3"/>
      <c r="DX1130" s="3"/>
      <c r="DY1130" s="3"/>
      <c r="DZ1130" s="3"/>
      <c r="EA1130" s="3"/>
      <c r="EB1130" s="3"/>
      <c r="EC1130" s="3"/>
      <c r="ED1130" s="3"/>
      <c r="EE1130" s="3"/>
      <c r="EF1130" s="3"/>
      <c r="EG1130" s="3"/>
      <c r="EH1130" s="3"/>
      <c r="EI1130" s="3"/>
      <c r="EJ1130" s="3"/>
      <c r="EK1130" s="3"/>
      <c r="EL1130" s="3"/>
      <c r="EM1130" s="3"/>
      <c r="EN1130" s="3"/>
      <c r="EO1130" s="3"/>
      <c r="EP1130" s="3"/>
      <c r="EQ1130" s="3"/>
      <c r="ER1130" s="3"/>
      <c r="ES1130" s="3"/>
      <c r="ET1130" s="3"/>
      <c r="EU1130" s="3"/>
      <c r="EV1130" s="3"/>
      <c r="EW1130" s="3"/>
      <c r="EX1130" s="3"/>
      <c r="EY1130" s="3"/>
      <c r="EZ1130" s="3"/>
      <c r="FA1130" s="3"/>
      <c r="FB1130" s="3"/>
      <c r="FC1130" s="3"/>
      <c r="FD1130" s="3"/>
      <c r="FE1130" s="3"/>
      <c r="FF1130" s="3"/>
      <c r="FG1130" s="3"/>
      <c r="FH1130" s="3"/>
      <c r="FI1130" s="3"/>
      <c r="FJ1130" s="3"/>
      <c r="FK1130" s="3"/>
      <c r="FL1130" s="3"/>
      <c r="FM1130" s="3"/>
      <c r="FN1130" s="3"/>
      <c r="FO1130" s="3"/>
      <c r="FP1130" s="3"/>
      <c r="FQ1130" s="3"/>
      <c r="FR1130" s="3"/>
      <c r="FS1130" s="3"/>
      <c r="FT1130" s="3"/>
      <c r="FU1130" s="3"/>
      <c r="FV1130" s="3"/>
      <c r="FW1130" s="3"/>
      <c r="FX1130" s="3"/>
      <c r="FY1130" s="3"/>
      <c r="FZ1130" s="3"/>
      <c r="GA1130" s="3"/>
      <c r="GB1130" s="3"/>
      <c r="GC1130" s="3"/>
      <c r="GD1130" s="3"/>
      <c r="GE1130" s="3"/>
      <c r="GF1130" s="3"/>
      <c r="GG1130" s="3"/>
      <c r="GH1130" s="3"/>
      <c r="GI1130" s="3"/>
      <c r="GJ1130" s="3"/>
      <c r="GK1130" s="3"/>
      <c r="GL1130" s="3"/>
      <c r="GM1130" s="3"/>
      <c r="GN1130" s="3"/>
      <c r="GO1130" s="3"/>
      <c r="GP1130" s="3"/>
      <c r="GQ1130" s="3"/>
      <c r="GR1130" s="3"/>
      <c r="GS1130" s="3"/>
      <c r="GT1130" s="3"/>
      <c r="GU1130" s="3"/>
      <c r="GV1130" s="3"/>
      <c r="GW1130" s="3"/>
      <c r="GX1130" s="3"/>
      <c r="GY1130" s="3"/>
      <c r="GZ1130" s="3"/>
      <c r="HA1130" s="3"/>
      <c r="HB1130" s="3"/>
      <c r="HC1130" s="3"/>
      <c r="HD1130" s="3"/>
      <c r="HE1130" s="3"/>
      <c r="HF1130" s="3"/>
      <c r="HG1130" s="3"/>
      <c r="HH1130" s="3"/>
      <c r="HI1130" s="3"/>
      <c r="HJ1130" s="3"/>
      <c r="HK1130" s="3"/>
      <c r="HL1130" s="3"/>
      <c r="HM1130" s="3"/>
      <c r="HN1130" s="3"/>
      <c r="HO1130" s="3"/>
      <c r="HP1130" s="3"/>
      <c r="HQ1130" s="3"/>
      <c r="HR1130" s="3"/>
      <c r="HS1130" s="3"/>
      <c r="HT1130" s="3"/>
      <c r="HU1130" s="3"/>
      <c r="HV1130" s="3"/>
      <c r="HW1130" s="3"/>
      <c r="HX1130" s="3"/>
      <c r="HY1130" s="3"/>
      <c r="HZ1130" s="3"/>
      <c r="IA1130" s="3"/>
      <c r="IB1130" s="3"/>
      <c r="IC1130" s="3"/>
      <c r="ID1130" s="3"/>
      <c r="IE1130" s="3"/>
      <c r="IF1130" s="3"/>
      <c r="IG1130" s="3"/>
      <c r="IH1130" s="3"/>
      <c r="II1130" s="3"/>
      <c r="IJ1130" s="3"/>
      <c r="IK1130" s="3"/>
      <c r="IL1130" s="3"/>
    </row>
    <row r="1131" spans="11:246">
      <c r="K1131" s="3"/>
      <c r="L1131" s="3"/>
      <c r="M1131" s="3"/>
      <c r="N1131" s="3"/>
      <c r="O1131" s="3"/>
      <c r="CW1131" s="3"/>
      <c r="CX1131" s="3"/>
      <c r="CY1131" s="3"/>
      <c r="CZ1131" s="3"/>
      <c r="DA1131" s="3"/>
      <c r="DB1131" s="3"/>
      <c r="DC1131" s="3"/>
      <c r="DD1131" s="3"/>
      <c r="DE1131" s="3"/>
      <c r="DF1131" s="3"/>
      <c r="DG1131" s="3"/>
      <c r="DH1131" s="3"/>
      <c r="DI1131" s="3"/>
      <c r="DJ1131" s="3"/>
      <c r="DK1131" s="3"/>
      <c r="DL1131" s="3"/>
      <c r="DM1131" s="3"/>
      <c r="DN1131" s="3"/>
      <c r="DO1131" s="3"/>
      <c r="DP1131" s="3"/>
      <c r="DQ1131" s="3"/>
      <c r="DR1131" s="3"/>
      <c r="DS1131" s="3"/>
      <c r="DT1131" s="3"/>
      <c r="DU1131" s="3"/>
      <c r="DV1131" s="3"/>
      <c r="DW1131" s="3"/>
      <c r="DX1131" s="3"/>
      <c r="DY1131" s="3"/>
      <c r="DZ1131" s="3"/>
      <c r="EA1131" s="3"/>
      <c r="EB1131" s="3"/>
      <c r="EC1131" s="3"/>
      <c r="ED1131" s="3"/>
      <c r="EE1131" s="3"/>
      <c r="EF1131" s="3"/>
      <c r="EG1131" s="3"/>
      <c r="EH1131" s="3"/>
      <c r="EI1131" s="3"/>
      <c r="EJ1131" s="3"/>
      <c r="EK1131" s="3"/>
      <c r="EL1131" s="3"/>
      <c r="EM1131" s="3"/>
      <c r="EN1131" s="3"/>
      <c r="EO1131" s="3"/>
      <c r="EP1131" s="3"/>
      <c r="EQ1131" s="3"/>
      <c r="ER1131" s="3"/>
      <c r="ES1131" s="3"/>
      <c r="ET1131" s="3"/>
      <c r="EU1131" s="3"/>
      <c r="EV1131" s="3"/>
      <c r="EW1131" s="3"/>
      <c r="EX1131" s="3"/>
      <c r="EY1131" s="3"/>
      <c r="EZ1131" s="3"/>
      <c r="FA1131" s="3"/>
      <c r="FB1131" s="3"/>
      <c r="FC1131" s="3"/>
      <c r="FD1131" s="3"/>
      <c r="FE1131" s="3"/>
      <c r="FF1131" s="3"/>
      <c r="FG1131" s="3"/>
      <c r="FH1131" s="3"/>
      <c r="FI1131" s="3"/>
      <c r="FJ1131" s="3"/>
      <c r="FK1131" s="3"/>
      <c r="FL1131" s="3"/>
      <c r="FM1131" s="3"/>
      <c r="FN1131" s="3"/>
      <c r="FO1131" s="3"/>
      <c r="FP1131" s="3"/>
      <c r="FQ1131" s="3"/>
      <c r="FR1131" s="3"/>
      <c r="FS1131" s="3"/>
      <c r="FT1131" s="3"/>
      <c r="FU1131" s="3"/>
      <c r="FV1131" s="3"/>
      <c r="FW1131" s="3"/>
      <c r="FX1131" s="3"/>
      <c r="FY1131" s="3"/>
      <c r="FZ1131" s="3"/>
      <c r="GA1131" s="3"/>
      <c r="GB1131" s="3"/>
      <c r="GC1131" s="3"/>
      <c r="GD1131" s="3"/>
      <c r="GE1131" s="3"/>
      <c r="GF1131" s="3"/>
      <c r="GG1131" s="3"/>
      <c r="GH1131" s="3"/>
      <c r="GI1131" s="3"/>
      <c r="GJ1131" s="3"/>
      <c r="GK1131" s="3"/>
      <c r="GL1131" s="3"/>
      <c r="GM1131" s="3"/>
      <c r="GN1131" s="3"/>
      <c r="GO1131" s="3"/>
      <c r="GP1131" s="3"/>
      <c r="GQ1131" s="3"/>
      <c r="GR1131" s="3"/>
      <c r="GS1131" s="3"/>
      <c r="GT1131" s="3"/>
      <c r="GU1131" s="3"/>
      <c r="GV1131" s="3"/>
      <c r="GW1131" s="3"/>
      <c r="GX1131" s="3"/>
      <c r="GY1131" s="3"/>
      <c r="GZ1131" s="3"/>
      <c r="HA1131" s="3"/>
      <c r="HB1131" s="3"/>
      <c r="HC1131" s="3"/>
      <c r="HD1131" s="3"/>
      <c r="HE1131" s="3"/>
      <c r="HF1131" s="3"/>
      <c r="HG1131" s="3"/>
      <c r="HH1131" s="3"/>
      <c r="HI1131" s="3"/>
      <c r="HJ1131" s="3"/>
      <c r="HK1131" s="3"/>
      <c r="HL1131" s="3"/>
      <c r="HM1131" s="3"/>
      <c r="HN1131" s="3"/>
      <c r="HO1131" s="3"/>
      <c r="HP1131" s="3"/>
      <c r="HQ1131" s="3"/>
      <c r="HR1131" s="3"/>
      <c r="HS1131" s="3"/>
      <c r="HT1131" s="3"/>
      <c r="HU1131" s="3"/>
      <c r="HV1131" s="3"/>
      <c r="HW1131" s="3"/>
      <c r="HX1131" s="3"/>
      <c r="HY1131" s="3"/>
      <c r="HZ1131" s="3"/>
      <c r="IA1131" s="3"/>
      <c r="IB1131" s="3"/>
      <c r="IC1131" s="3"/>
      <c r="ID1131" s="3"/>
      <c r="IE1131" s="3"/>
      <c r="IF1131" s="3"/>
      <c r="IG1131" s="3"/>
      <c r="IH1131" s="3"/>
      <c r="II1131" s="3"/>
      <c r="IJ1131" s="3"/>
      <c r="IK1131" s="3"/>
      <c r="IL1131" s="3"/>
    </row>
    <row r="1132" spans="11:246">
      <c r="K1132" s="3"/>
      <c r="L1132" s="3"/>
      <c r="M1132" s="3"/>
      <c r="N1132" s="3"/>
      <c r="O1132" s="3"/>
      <c r="CW1132" s="3"/>
      <c r="CX1132" s="3"/>
      <c r="CY1132" s="3"/>
      <c r="CZ1132" s="3"/>
      <c r="DA1132" s="3"/>
      <c r="DB1132" s="3"/>
      <c r="DC1132" s="3"/>
      <c r="DD1132" s="3"/>
      <c r="DE1132" s="3"/>
      <c r="DF1132" s="3"/>
      <c r="DG1132" s="3"/>
      <c r="DH1132" s="3"/>
      <c r="DI1132" s="3"/>
      <c r="DJ1132" s="3"/>
      <c r="DK1132" s="3"/>
      <c r="DL1132" s="3"/>
      <c r="DM1132" s="3"/>
      <c r="DN1132" s="3"/>
      <c r="DO1132" s="3"/>
      <c r="DP1132" s="3"/>
      <c r="DQ1132" s="3"/>
      <c r="DR1132" s="3"/>
      <c r="DS1132" s="3"/>
      <c r="DT1132" s="3"/>
      <c r="DU1132" s="3"/>
      <c r="DV1132" s="3"/>
      <c r="DW1132" s="3"/>
      <c r="DX1132" s="3"/>
      <c r="DY1132" s="3"/>
      <c r="DZ1132" s="3"/>
      <c r="EA1132" s="3"/>
      <c r="EB1132" s="3"/>
      <c r="EC1132" s="3"/>
      <c r="ED1132" s="3"/>
      <c r="EE1132" s="3"/>
      <c r="EF1132" s="3"/>
      <c r="EG1132" s="3"/>
      <c r="EH1132" s="3"/>
      <c r="EI1132" s="3"/>
      <c r="EJ1132" s="3"/>
      <c r="EK1132" s="3"/>
      <c r="EL1132" s="3"/>
      <c r="EM1132" s="3"/>
      <c r="EN1132" s="3"/>
      <c r="EO1132" s="3"/>
      <c r="EP1132" s="3"/>
      <c r="EQ1132" s="3"/>
      <c r="ER1132" s="3"/>
      <c r="ES1132" s="3"/>
      <c r="ET1132" s="3"/>
      <c r="EU1132" s="3"/>
      <c r="EV1132" s="3"/>
      <c r="EW1132" s="3"/>
      <c r="EX1132" s="3"/>
      <c r="EY1132" s="3"/>
      <c r="EZ1132" s="3"/>
      <c r="FA1132" s="3"/>
      <c r="FB1132" s="3"/>
      <c r="FC1132" s="3"/>
      <c r="FD1132" s="3"/>
      <c r="FE1132" s="3"/>
      <c r="FF1132" s="3"/>
      <c r="FG1132" s="3"/>
      <c r="FH1132" s="3"/>
      <c r="FI1132" s="3"/>
      <c r="FJ1132" s="3"/>
      <c r="FK1132" s="3"/>
      <c r="FL1132" s="3"/>
      <c r="FM1132" s="3"/>
      <c r="FN1132" s="3"/>
      <c r="FO1132" s="3"/>
      <c r="FP1132" s="3"/>
      <c r="FQ1132" s="3"/>
      <c r="FR1132" s="3"/>
      <c r="FS1132" s="3"/>
      <c r="FT1132" s="3"/>
      <c r="FU1132" s="3"/>
      <c r="FV1132" s="3"/>
      <c r="FW1132" s="3"/>
      <c r="FX1132" s="3"/>
      <c r="FY1132" s="3"/>
      <c r="FZ1132" s="3"/>
      <c r="GA1132" s="3"/>
      <c r="GB1132" s="3"/>
      <c r="GC1132" s="3"/>
      <c r="GD1132" s="3"/>
      <c r="GE1132" s="3"/>
      <c r="GF1132" s="3"/>
      <c r="GG1132" s="3"/>
      <c r="GH1132" s="3"/>
      <c r="GI1132" s="3"/>
      <c r="GJ1132" s="3"/>
      <c r="GK1132" s="3"/>
      <c r="GL1132" s="3"/>
      <c r="GM1132" s="3"/>
      <c r="GN1132" s="3"/>
      <c r="GO1132" s="3"/>
      <c r="GP1132" s="3"/>
      <c r="GQ1132" s="3"/>
      <c r="GR1132" s="3"/>
      <c r="GS1132" s="3"/>
      <c r="GT1132" s="3"/>
      <c r="GU1132" s="3"/>
      <c r="GV1132" s="3"/>
      <c r="GW1132" s="3"/>
      <c r="GX1132" s="3"/>
      <c r="GY1132" s="3"/>
      <c r="GZ1132" s="3"/>
      <c r="HA1132" s="3"/>
      <c r="HB1132" s="3"/>
      <c r="HC1132" s="3"/>
      <c r="HD1132" s="3"/>
      <c r="HE1132" s="3"/>
      <c r="HF1132" s="3"/>
      <c r="HG1132" s="3"/>
      <c r="HH1132" s="3"/>
      <c r="HI1132" s="3"/>
      <c r="HJ1132" s="3"/>
      <c r="HK1132" s="3"/>
      <c r="HL1132" s="3"/>
      <c r="HM1132" s="3"/>
      <c r="HN1132" s="3"/>
      <c r="HO1132" s="3"/>
      <c r="HP1132" s="3"/>
      <c r="HQ1132" s="3"/>
      <c r="HR1132" s="3"/>
      <c r="HS1132" s="3"/>
      <c r="HT1132" s="3"/>
      <c r="HU1132" s="3"/>
      <c r="HV1132" s="3"/>
      <c r="HW1132" s="3"/>
      <c r="HX1132" s="3"/>
      <c r="HY1132" s="3"/>
      <c r="HZ1132" s="3"/>
      <c r="IA1132" s="3"/>
      <c r="IB1132" s="3"/>
      <c r="IC1132" s="3"/>
      <c r="ID1132" s="3"/>
      <c r="IE1132" s="3"/>
      <c r="IF1132" s="3"/>
      <c r="IG1132" s="3"/>
      <c r="IH1132" s="3"/>
      <c r="II1132" s="3"/>
      <c r="IJ1132" s="3"/>
      <c r="IK1132" s="3"/>
      <c r="IL1132" s="3"/>
    </row>
    <row r="1133" spans="11:246">
      <c r="K1133" s="3"/>
      <c r="L1133" s="3"/>
      <c r="M1133" s="3"/>
      <c r="N1133" s="3"/>
      <c r="O1133" s="3"/>
      <c r="CW1133" s="3"/>
      <c r="CX1133" s="3"/>
      <c r="CY1133" s="3"/>
      <c r="CZ1133" s="3"/>
      <c r="DA1133" s="3"/>
      <c r="DB1133" s="3"/>
      <c r="DC1133" s="3"/>
      <c r="DD1133" s="3"/>
      <c r="DE1133" s="3"/>
      <c r="DF1133" s="3"/>
      <c r="DG1133" s="3"/>
      <c r="DH1133" s="3"/>
      <c r="DI1133" s="3"/>
      <c r="DJ1133" s="3"/>
      <c r="DK1133" s="3"/>
      <c r="DL1133" s="3"/>
      <c r="DM1133" s="3"/>
      <c r="DN1133" s="3"/>
      <c r="DO1133" s="3"/>
      <c r="DP1133" s="3"/>
      <c r="DQ1133" s="3"/>
      <c r="DR1133" s="3"/>
      <c r="DS1133" s="3"/>
      <c r="DT1133" s="3"/>
      <c r="DU1133" s="3"/>
      <c r="DV1133" s="3"/>
      <c r="DW1133" s="3"/>
      <c r="DX1133" s="3"/>
      <c r="DY1133" s="3"/>
      <c r="DZ1133" s="3"/>
      <c r="EA1133" s="3"/>
      <c r="EB1133" s="3"/>
      <c r="EC1133" s="3"/>
      <c r="ED1133" s="3"/>
      <c r="EE1133" s="3"/>
      <c r="EF1133" s="3"/>
      <c r="EG1133" s="3"/>
      <c r="EH1133" s="3"/>
      <c r="EI1133" s="3"/>
      <c r="EJ1133" s="3"/>
      <c r="EK1133" s="3"/>
      <c r="EL1133" s="3"/>
      <c r="EM1133" s="3"/>
      <c r="EN1133" s="3"/>
      <c r="EO1133" s="3"/>
      <c r="EP1133" s="3"/>
      <c r="EQ1133" s="3"/>
      <c r="ER1133" s="3"/>
      <c r="ES1133" s="3"/>
      <c r="ET1133" s="3"/>
      <c r="EU1133" s="3"/>
      <c r="EV1133" s="3"/>
      <c r="EW1133" s="3"/>
      <c r="EX1133" s="3"/>
      <c r="EY1133" s="3"/>
      <c r="EZ1133" s="3"/>
      <c r="FA1133" s="3"/>
      <c r="FB1133" s="3"/>
      <c r="FC1133" s="3"/>
      <c r="FD1133" s="3"/>
      <c r="FE1133" s="3"/>
      <c r="FF1133" s="3"/>
      <c r="FG1133" s="3"/>
      <c r="FH1133" s="3"/>
      <c r="FI1133" s="3"/>
      <c r="FJ1133" s="3"/>
      <c r="FK1133" s="3"/>
      <c r="FL1133" s="3"/>
      <c r="FM1133" s="3"/>
      <c r="FN1133" s="3"/>
      <c r="FO1133" s="3"/>
      <c r="FP1133" s="3"/>
      <c r="FQ1133" s="3"/>
      <c r="FR1133" s="3"/>
      <c r="FS1133" s="3"/>
      <c r="FT1133" s="3"/>
      <c r="FU1133" s="3"/>
      <c r="FV1133" s="3"/>
      <c r="FW1133" s="3"/>
      <c r="FX1133" s="3"/>
      <c r="FY1133" s="3"/>
      <c r="FZ1133" s="3"/>
      <c r="GA1133" s="3"/>
      <c r="GB1133" s="3"/>
      <c r="GC1133" s="3"/>
      <c r="GD1133" s="3"/>
      <c r="GE1133" s="3"/>
      <c r="GF1133" s="3"/>
      <c r="GG1133" s="3"/>
      <c r="GH1133" s="3"/>
      <c r="GI1133" s="3"/>
      <c r="GJ1133" s="3"/>
      <c r="GK1133" s="3"/>
      <c r="GL1133" s="3"/>
      <c r="GM1133" s="3"/>
      <c r="GN1133" s="3"/>
      <c r="GO1133" s="3"/>
      <c r="GP1133" s="3"/>
      <c r="GQ1133" s="3"/>
      <c r="GR1133" s="3"/>
      <c r="GS1133" s="3"/>
      <c r="GT1133" s="3"/>
      <c r="GU1133" s="3"/>
      <c r="GV1133" s="3"/>
      <c r="GW1133" s="3"/>
      <c r="GX1133" s="3"/>
      <c r="GY1133" s="3"/>
      <c r="GZ1133" s="3"/>
      <c r="HA1133" s="3"/>
      <c r="HB1133" s="3"/>
      <c r="HC1133" s="3"/>
      <c r="HD1133" s="3"/>
      <c r="HE1133" s="3"/>
      <c r="HF1133" s="3"/>
      <c r="HG1133" s="3"/>
      <c r="HH1133" s="3"/>
      <c r="HI1133" s="3"/>
      <c r="HJ1133" s="3"/>
      <c r="HK1133" s="3"/>
      <c r="HL1133" s="3"/>
      <c r="HM1133" s="3"/>
      <c r="HN1133" s="3"/>
      <c r="HO1133" s="3"/>
      <c r="HP1133" s="3"/>
      <c r="HQ1133" s="3"/>
      <c r="HR1133" s="3"/>
      <c r="HS1133" s="3"/>
      <c r="HT1133" s="3"/>
      <c r="HU1133" s="3"/>
      <c r="HV1133" s="3"/>
      <c r="HW1133" s="3"/>
      <c r="HX1133" s="3"/>
      <c r="HY1133" s="3"/>
      <c r="HZ1133" s="3"/>
      <c r="IA1133" s="3"/>
      <c r="IB1133" s="3"/>
      <c r="IC1133" s="3"/>
      <c r="ID1133" s="3"/>
      <c r="IE1133" s="3"/>
      <c r="IF1133" s="3"/>
      <c r="IG1133" s="3"/>
      <c r="IH1133" s="3"/>
      <c r="II1133" s="3"/>
      <c r="IJ1133" s="3"/>
      <c r="IK1133" s="3"/>
      <c r="IL1133" s="3"/>
    </row>
    <row r="1134" spans="11:246">
      <c r="K1134" s="3"/>
      <c r="L1134" s="3"/>
      <c r="M1134" s="3"/>
      <c r="N1134" s="3"/>
      <c r="O1134" s="3"/>
      <c r="CW1134" s="3"/>
      <c r="CX1134" s="3"/>
      <c r="CY1134" s="3"/>
      <c r="CZ1134" s="3"/>
      <c r="DA1134" s="3"/>
      <c r="DB1134" s="3"/>
      <c r="DC1134" s="3"/>
      <c r="DD1134" s="3"/>
      <c r="DE1134" s="3"/>
      <c r="DF1134" s="3"/>
      <c r="DG1134" s="3"/>
      <c r="DH1134" s="3"/>
      <c r="DI1134" s="3"/>
      <c r="DJ1134" s="3"/>
      <c r="DK1134" s="3"/>
      <c r="DL1134" s="3"/>
      <c r="DM1134" s="3"/>
      <c r="DN1134" s="3"/>
      <c r="DO1134" s="3"/>
      <c r="DP1134" s="3"/>
      <c r="DQ1134" s="3"/>
      <c r="DR1134" s="3"/>
      <c r="DS1134" s="3"/>
      <c r="DT1134" s="3"/>
      <c r="DU1134" s="3"/>
      <c r="DV1134" s="3"/>
      <c r="DW1134" s="3"/>
      <c r="DX1134" s="3"/>
      <c r="DY1134" s="3"/>
      <c r="DZ1134" s="3"/>
      <c r="EA1134" s="3"/>
      <c r="EB1134" s="3"/>
      <c r="EC1134" s="3"/>
      <c r="ED1134" s="3"/>
      <c r="EE1134" s="3"/>
      <c r="EF1134" s="3"/>
      <c r="EG1134" s="3"/>
      <c r="EH1134" s="3"/>
      <c r="EI1134" s="3"/>
      <c r="EJ1134" s="3"/>
      <c r="EK1134" s="3"/>
      <c r="EL1134" s="3"/>
      <c r="EM1134" s="3"/>
      <c r="EN1134" s="3"/>
      <c r="EO1134" s="3"/>
      <c r="EP1134" s="3"/>
      <c r="EQ1134" s="3"/>
      <c r="ER1134" s="3"/>
      <c r="ES1134" s="3"/>
      <c r="ET1134" s="3"/>
      <c r="EU1134" s="3"/>
      <c r="EV1134" s="3"/>
      <c r="EW1134" s="3"/>
      <c r="EX1134" s="3"/>
      <c r="EY1134" s="3"/>
      <c r="EZ1134" s="3"/>
      <c r="FA1134" s="3"/>
      <c r="FB1134" s="3"/>
      <c r="FC1134" s="3"/>
      <c r="FD1134" s="3"/>
      <c r="FE1134" s="3"/>
      <c r="FF1134" s="3"/>
      <c r="FG1134" s="3"/>
      <c r="FH1134" s="3"/>
      <c r="FI1134" s="3"/>
      <c r="FJ1134" s="3"/>
      <c r="FK1134" s="3"/>
      <c r="FL1134" s="3"/>
      <c r="FM1134" s="3"/>
      <c r="FN1134" s="3"/>
      <c r="FO1134" s="3"/>
      <c r="FP1134" s="3"/>
      <c r="FQ1134" s="3"/>
      <c r="FR1134" s="3"/>
      <c r="FS1134" s="3"/>
      <c r="FT1134" s="3"/>
      <c r="FU1134" s="3"/>
      <c r="FV1134" s="3"/>
      <c r="FW1134" s="3"/>
      <c r="FX1134" s="3"/>
      <c r="FY1134" s="3"/>
      <c r="FZ1134" s="3"/>
      <c r="GA1134" s="3"/>
      <c r="GB1134" s="3"/>
      <c r="GC1134" s="3"/>
      <c r="GD1134" s="3"/>
      <c r="GE1134" s="3"/>
      <c r="GF1134" s="3"/>
      <c r="GG1134" s="3"/>
      <c r="GH1134" s="3"/>
      <c r="GI1134" s="3"/>
      <c r="GJ1134" s="3"/>
      <c r="GK1134" s="3"/>
      <c r="GL1134" s="3"/>
      <c r="GM1134" s="3"/>
      <c r="GN1134" s="3"/>
      <c r="GO1134" s="3"/>
      <c r="GP1134" s="3"/>
      <c r="GQ1134" s="3"/>
      <c r="GR1134" s="3"/>
      <c r="GS1134" s="3"/>
      <c r="GT1134" s="3"/>
      <c r="GU1134" s="3"/>
      <c r="GV1134" s="3"/>
      <c r="GW1134" s="3"/>
      <c r="GX1134" s="3"/>
      <c r="GY1134" s="3"/>
      <c r="GZ1134" s="3"/>
      <c r="HA1134" s="3"/>
      <c r="HB1134" s="3"/>
      <c r="HC1134" s="3"/>
      <c r="HD1134" s="3"/>
      <c r="HE1134" s="3"/>
      <c r="HF1134" s="3"/>
      <c r="HG1134" s="3"/>
      <c r="HH1134" s="3"/>
      <c r="HI1134" s="3"/>
      <c r="HJ1134" s="3"/>
      <c r="HK1134" s="3"/>
      <c r="HL1134" s="3"/>
      <c r="HM1134" s="3"/>
      <c r="HN1134" s="3"/>
      <c r="HO1134" s="3"/>
      <c r="HP1134" s="3"/>
      <c r="HQ1134" s="3"/>
      <c r="HR1134" s="3"/>
      <c r="HS1134" s="3"/>
      <c r="HT1134" s="3"/>
      <c r="HU1134" s="3"/>
      <c r="HV1134" s="3"/>
      <c r="HW1134" s="3"/>
      <c r="HX1134" s="3"/>
      <c r="HY1134" s="3"/>
      <c r="HZ1134" s="3"/>
      <c r="IA1134" s="3"/>
      <c r="IB1134" s="3"/>
      <c r="IC1134" s="3"/>
      <c r="ID1134" s="3"/>
      <c r="IE1134" s="3"/>
      <c r="IF1134" s="3"/>
      <c r="IG1134" s="3"/>
      <c r="IH1134" s="3"/>
      <c r="II1134" s="3"/>
      <c r="IJ1134" s="3"/>
      <c r="IK1134" s="3"/>
      <c r="IL1134" s="3"/>
    </row>
    <row r="1135" spans="11:246">
      <c r="K1135" s="3"/>
      <c r="L1135" s="3"/>
      <c r="M1135" s="3"/>
      <c r="N1135" s="3"/>
      <c r="O1135" s="3"/>
      <c r="CW1135" s="3"/>
      <c r="CX1135" s="3"/>
      <c r="CY1135" s="3"/>
      <c r="CZ1135" s="3"/>
      <c r="DA1135" s="3"/>
      <c r="DB1135" s="3"/>
      <c r="DC1135" s="3"/>
      <c r="DD1135" s="3"/>
      <c r="DE1135" s="3"/>
      <c r="DF1135" s="3"/>
      <c r="DG1135" s="3"/>
      <c r="DH1135" s="3"/>
      <c r="DI1135" s="3"/>
      <c r="DJ1135" s="3"/>
      <c r="DK1135" s="3"/>
      <c r="DL1135" s="3"/>
      <c r="DM1135" s="3"/>
      <c r="DN1135" s="3"/>
      <c r="DO1135" s="3"/>
      <c r="DP1135" s="3"/>
      <c r="DQ1135" s="3"/>
      <c r="DR1135" s="3"/>
      <c r="DS1135" s="3"/>
      <c r="DT1135" s="3"/>
      <c r="DU1135" s="3"/>
      <c r="DV1135" s="3"/>
      <c r="DW1135" s="3"/>
      <c r="DX1135" s="3"/>
      <c r="DY1135" s="3"/>
      <c r="DZ1135" s="3"/>
      <c r="EA1135" s="3"/>
      <c r="EB1135" s="3"/>
      <c r="EC1135" s="3"/>
      <c r="ED1135" s="3"/>
      <c r="EE1135" s="3"/>
      <c r="EF1135" s="3"/>
      <c r="EG1135" s="3"/>
      <c r="EH1135" s="3"/>
      <c r="EI1135" s="3"/>
      <c r="EJ1135" s="3"/>
      <c r="EK1135" s="3"/>
      <c r="EL1135" s="3"/>
      <c r="EM1135" s="3"/>
      <c r="EN1135" s="3"/>
      <c r="EO1135" s="3"/>
      <c r="EP1135" s="3"/>
      <c r="EQ1135" s="3"/>
      <c r="ER1135" s="3"/>
      <c r="ES1135" s="3"/>
      <c r="ET1135" s="3"/>
      <c r="EU1135" s="3"/>
      <c r="EV1135" s="3"/>
      <c r="EW1135" s="3"/>
      <c r="EX1135" s="3"/>
      <c r="EY1135" s="3"/>
      <c r="EZ1135" s="3"/>
      <c r="FA1135" s="3"/>
      <c r="FB1135" s="3"/>
      <c r="FC1135" s="3"/>
      <c r="FD1135" s="3"/>
      <c r="FE1135" s="3"/>
      <c r="FF1135" s="3"/>
      <c r="FG1135" s="3"/>
      <c r="FH1135" s="3"/>
      <c r="FI1135" s="3"/>
      <c r="FJ1135" s="3"/>
      <c r="FK1135" s="3"/>
      <c r="FL1135" s="3"/>
      <c r="FM1135" s="3"/>
      <c r="FN1135" s="3"/>
      <c r="FO1135" s="3"/>
      <c r="FP1135" s="3"/>
      <c r="FQ1135" s="3"/>
      <c r="FR1135" s="3"/>
      <c r="FS1135" s="3"/>
      <c r="FT1135" s="3"/>
      <c r="FU1135" s="3"/>
      <c r="FV1135" s="3"/>
      <c r="FW1135" s="3"/>
      <c r="FX1135" s="3"/>
      <c r="FY1135" s="3"/>
      <c r="FZ1135" s="3"/>
      <c r="GA1135" s="3"/>
      <c r="GB1135" s="3"/>
      <c r="GC1135" s="3"/>
      <c r="GD1135" s="3"/>
      <c r="GE1135" s="3"/>
      <c r="GF1135" s="3"/>
      <c r="GG1135" s="3"/>
      <c r="GH1135" s="3"/>
      <c r="GI1135" s="3"/>
      <c r="GJ1135" s="3"/>
      <c r="GK1135" s="3"/>
      <c r="GL1135" s="3"/>
      <c r="GM1135" s="3"/>
      <c r="GN1135" s="3"/>
      <c r="GO1135" s="3"/>
      <c r="GP1135" s="3"/>
      <c r="GQ1135" s="3"/>
      <c r="GR1135" s="3"/>
      <c r="GS1135" s="3"/>
      <c r="GT1135" s="3"/>
      <c r="GU1135" s="3"/>
      <c r="GV1135" s="3"/>
      <c r="GW1135" s="3"/>
      <c r="GX1135" s="3"/>
      <c r="GY1135" s="3"/>
      <c r="GZ1135" s="3"/>
      <c r="HA1135" s="3"/>
      <c r="HB1135" s="3"/>
      <c r="HC1135" s="3"/>
      <c r="HD1135" s="3"/>
      <c r="HE1135" s="3"/>
      <c r="HF1135" s="3"/>
      <c r="HG1135" s="3"/>
      <c r="HH1135" s="3"/>
      <c r="HI1135" s="3"/>
      <c r="HJ1135" s="3"/>
      <c r="HK1135" s="3"/>
      <c r="HL1135" s="3"/>
      <c r="HM1135" s="3"/>
      <c r="HN1135" s="3"/>
      <c r="HO1135" s="3"/>
      <c r="HP1135" s="3"/>
      <c r="HQ1135" s="3"/>
      <c r="HR1135" s="3"/>
      <c r="HS1135" s="3"/>
      <c r="HT1135" s="3"/>
      <c r="HU1135" s="3"/>
      <c r="HV1135" s="3"/>
      <c r="HW1135" s="3"/>
      <c r="HX1135" s="3"/>
      <c r="HY1135" s="3"/>
      <c r="HZ1135" s="3"/>
      <c r="IA1135" s="3"/>
      <c r="IB1135" s="3"/>
      <c r="IC1135" s="3"/>
      <c r="ID1135" s="3"/>
      <c r="IE1135" s="3"/>
      <c r="IF1135" s="3"/>
      <c r="IG1135" s="3"/>
      <c r="IH1135" s="3"/>
      <c r="II1135" s="3"/>
      <c r="IJ1135" s="3"/>
      <c r="IK1135" s="3"/>
      <c r="IL1135" s="3"/>
    </row>
    <row r="1136" spans="11:246">
      <c r="L1136" s="3"/>
      <c r="M1136" s="3"/>
      <c r="N1136" s="3"/>
      <c r="O1136" s="3"/>
      <c r="CW1136" s="3"/>
      <c r="CX1136" s="3"/>
      <c r="CY1136" s="3"/>
      <c r="CZ1136" s="3"/>
      <c r="DA1136" s="3"/>
      <c r="DB1136" s="3"/>
      <c r="DC1136" s="3"/>
      <c r="DD1136" s="3"/>
      <c r="DE1136" s="3"/>
      <c r="DF1136" s="3"/>
      <c r="DG1136" s="3"/>
      <c r="DH1136" s="3"/>
      <c r="DI1136" s="3"/>
      <c r="DJ1136" s="3"/>
      <c r="DK1136" s="3"/>
      <c r="DL1136" s="3"/>
      <c r="DM1136" s="3"/>
      <c r="DN1136" s="3"/>
      <c r="DO1136" s="3"/>
      <c r="DP1136" s="3"/>
      <c r="DQ1136" s="3"/>
      <c r="DR1136" s="3"/>
      <c r="DS1136" s="3"/>
      <c r="DT1136" s="3"/>
      <c r="DU1136" s="3"/>
      <c r="DV1136" s="3"/>
      <c r="DW1136" s="3"/>
      <c r="DX1136" s="3"/>
      <c r="DY1136" s="3"/>
      <c r="DZ1136" s="3"/>
      <c r="EA1136" s="3"/>
      <c r="EB1136" s="3"/>
      <c r="EC1136" s="3"/>
      <c r="ED1136" s="3"/>
      <c r="EE1136" s="3"/>
      <c r="EF1136" s="3"/>
      <c r="EG1136" s="3"/>
      <c r="EH1136" s="3"/>
      <c r="EI1136" s="3"/>
      <c r="EJ1136" s="3"/>
      <c r="EK1136" s="3"/>
      <c r="EL1136" s="3"/>
      <c r="EM1136" s="3"/>
      <c r="EN1136" s="3"/>
      <c r="EO1136" s="3"/>
      <c r="EP1136" s="3"/>
      <c r="EQ1136" s="3"/>
      <c r="ER1136" s="3"/>
      <c r="ES1136" s="3"/>
      <c r="ET1136" s="3"/>
      <c r="EU1136" s="3"/>
      <c r="EV1136" s="3"/>
      <c r="EW1136" s="3"/>
      <c r="EX1136" s="3"/>
      <c r="EY1136" s="3"/>
      <c r="EZ1136" s="3"/>
      <c r="FA1136" s="3"/>
      <c r="FB1136" s="3"/>
      <c r="FC1136" s="3"/>
      <c r="FD1136" s="3"/>
      <c r="FE1136" s="3"/>
      <c r="FF1136" s="3"/>
      <c r="FG1136" s="3"/>
      <c r="FH1136" s="3"/>
      <c r="FI1136" s="3"/>
      <c r="FJ1136" s="3"/>
      <c r="FK1136" s="3"/>
      <c r="FL1136" s="3"/>
      <c r="FM1136" s="3"/>
      <c r="FN1136" s="3"/>
      <c r="FO1136" s="3"/>
      <c r="FP1136" s="3"/>
      <c r="FQ1136" s="3"/>
      <c r="FR1136" s="3"/>
      <c r="FS1136" s="3"/>
      <c r="FT1136" s="3"/>
      <c r="FU1136" s="3"/>
      <c r="FV1136" s="3"/>
      <c r="FW1136" s="3"/>
      <c r="FX1136" s="3"/>
      <c r="FY1136" s="3"/>
      <c r="FZ1136" s="3"/>
      <c r="GA1136" s="3"/>
      <c r="GB1136" s="3"/>
      <c r="GC1136" s="3"/>
      <c r="GD1136" s="3"/>
      <c r="GE1136" s="3"/>
      <c r="GF1136" s="3"/>
      <c r="GG1136" s="3"/>
      <c r="GH1136" s="3"/>
      <c r="GI1136" s="3"/>
      <c r="GJ1136" s="3"/>
      <c r="GK1136" s="3"/>
      <c r="GL1136" s="3"/>
      <c r="GM1136" s="3"/>
      <c r="GN1136" s="3"/>
      <c r="GO1136" s="3"/>
      <c r="GP1136" s="3"/>
      <c r="GQ1136" s="3"/>
      <c r="GR1136" s="3"/>
      <c r="GS1136" s="3"/>
      <c r="GT1136" s="3"/>
      <c r="GU1136" s="3"/>
      <c r="GV1136" s="3"/>
      <c r="GW1136" s="3"/>
      <c r="GX1136" s="3"/>
      <c r="GY1136" s="3"/>
      <c r="GZ1136" s="3"/>
      <c r="HA1136" s="3"/>
      <c r="HB1136" s="3"/>
      <c r="HC1136" s="3"/>
      <c r="HD1136" s="3"/>
      <c r="HE1136" s="3"/>
      <c r="HF1136" s="3"/>
      <c r="HG1136" s="3"/>
      <c r="HH1136" s="3"/>
      <c r="HI1136" s="3"/>
      <c r="HJ1136" s="3"/>
      <c r="HK1136" s="3"/>
      <c r="HL1136" s="3"/>
      <c r="HM1136" s="3"/>
      <c r="HN1136" s="3"/>
      <c r="HO1136" s="3"/>
      <c r="HP1136" s="3"/>
      <c r="HQ1136" s="3"/>
      <c r="HR1136" s="3"/>
      <c r="HS1136" s="3"/>
      <c r="HT1136" s="3"/>
      <c r="HU1136" s="3"/>
      <c r="HV1136" s="3"/>
      <c r="HW1136" s="3"/>
      <c r="HX1136" s="3"/>
      <c r="HY1136" s="3"/>
      <c r="HZ1136" s="3"/>
      <c r="IA1136" s="3"/>
      <c r="IB1136" s="3"/>
      <c r="IC1136" s="3"/>
      <c r="ID1136" s="3"/>
      <c r="IE1136" s="3"/>
      <c r="IF1136" s="3"/>
      <c r="IG1136" s="3"/>
      <c r="IH1136" s="3"/>
      <c r="II1136" s="3"/>
      <c r="IJ1136" s="3"/>
      <c r="IK1136" s="3"/>
      <c r="IL1136" s="3"/>
    </row>
    <row r="1137" spans="12:246">
      <c r="L1137" s="3"/>
      <c r="M1137" s="3"/>
      <c r="N1137" s="3"/>
      <c r="O1137" s="3"/>
      <c r="CW1137" s="3"/>
      <c r="CX1137" s="3"/>
      <c r="CY1137" s="3"/>
      <c r="CZ1137" s="3"/>
      <c r="DA1137" s="3"/>
      <c r="DB1137" s="3"/>
      <c r="DC1137" s="3"/>
      <c r="DD1137" s="3"/>
      <c r="DE1137" s="3"/>
      <c r="DF1137" s="3"/>
      <c r="DG1137" s="3"/>
      <c r="DH1137" s="3"/>
      <c r="DI1137" s="3"/>
      <c r="DJ1137" s="3"/>
      <c r="DK1137" s="3"/>
      <c r="DL1137" s="3"/>
      <c r="DM1137" s="3"/>
      <c r="DN1137" s="3"/>
      <c r="DO1137" s="3"/>
      <c r="DP1137" s="3"/>
      <c r="DQ1137" s="3"/>
      <c r="DR1137" s="3"/>
      <c r="DS1137" s="3"/>
      <c r="DT1137" s="3"/>
      <c r="DU1137" s="3"/>
      <c r="DV1137" s="3"/>
      <c r="DW1137" s="3"/>
      <c r="DX1137" s="3"/>
      <c r="DY1137" s="3"/>
      <c r="DZ1137" s="3"/>
      <c r="EA1137" s="3"/>
      <c r="EB1137" s="3"/>
      <c r="EC1137" s="3"/>
      <c r="ED1137" s="3"/>
      <c r="EE1137" s="3"/>
      <c r="EF1137" s="3"/>
      <c r="EG1137" s="3"/>
      <c r="EH1137" s="3"/>
      <c r="EI1137" s="3"/>
      <c r="EJ1137" s="3"/>
      <c r="EK1137" s="3"/>
      <c r="EL1137" s="3"/>
      <c r="EM1137" s="3"/>
      <c r="EN1137" s="3"/>
      <c r="EO1137" s="3"/>
      <c r="EP1137" s="3"/>
      <c r="EQ1137" s="3"/>
      <c r="ER1137" s="3"/>
      <c r="ES1137" s="3"/>
      <c r="ET1137" s="3"/>
      <c r="EU1137" s="3"/>
      <c r="EV1137" s="3"/>
      <c r="EW1137" s="3"/>
      <c r="EX1137" s="3"/>
      <c r="EY1137" s="3"/>
      <c r="EZ1137" s="3"/>
      <c r="FA1137" s="3"/>
      <c r="FB1137" s="3"/>
      <c r="FC1137" s="3"/>
      <c r="FD1137" s="3"/>
      <c r="FE1137" s="3"/>
      <c r="FF1137" s="3"/>
      <c r="FG1137" s="3"/>
      <c r="FH1137" s="3"/>
      <c r="FI1137" s="3"/>
      <c r="FJ1137" s="3"/>
      <c r="FK1137" s="3"/>
      <c r="FL1137" s="3"/>
      <c r="FM1137" s="3"/>
      <c r="FN1137" s="3"/>
      <c r="FO1137" s="3"/>
      <c r="FP1137" s="3"/>
      <c r="FQ1137" s="3"/>
      <c r="FR1137" s="3"/>
      <c r="FS1137" s="3"/>
      <c r="FT1137" s="3"/>
      <c r="FU1137" s="3"/>
      <c r="FV1137" s="3"/>
      <c r="FW1137" s="3"/>
      <c r="FX1137" s="3"/>
      <c r="FY1137" s="3"/>
      <c r="FZ1137" s="3"/>
      <c r="GA1137" s="3"/>
      <c r="GB1137" s="3"/>
      <c r="GC1137" s="3"/>
      <c r="GD1137" s="3"/>
      <c r="GE1137" s="3"/>
      <c r="GF1137" s="3"/>
      <c r="GG1137" s="3"/>
      <c r="GH1137" s="3"/>
      <c r="GI1137" s="3"/>
      <c r="GJ1137" s="3"/>
      <c r="GK1137" s="3"/>
      <c r="GL1137" s="3"/>
      <c r="GM1137" s="3"/>
      <c r="GN1137" s="3"/>
      <c r="GO1137" s="3"/>
      <c r="GP1137" s="3"/>
      <c r="GQ1137" s="3"/>
      <c r="GR1137" s="3"/>
      <c r="GS1137" s="3"/>
      <c r="GT1137" s="3"/>
      <c r="GU1137" s="3"/>
      <c r="GV1137" s="3"/>
      <c r="GW1137" s="3"/>
      <c r="GX1137" s="3"/>
      <c r="GY1137" s="3"/>
      <c r="GZ1137" s="3"/>
      <c r="HA1137" s="3"/>
      <c r="HB1137" s="3"/>
      <c r="HC1137" s="3"/>
      <c r="HD1137" s="3"/>
      <c r="HE1137" s="3"/>
      <c r="HF1137" s="3"/>
      <c r="HG1137" s="3"/>
      <c r="HH1137" s="3"/>
      <c r="HI1137" s="3"/>
      <c r="HJ1137" s="3"/>
      <c r="HK1137" s="3"/>
      <c r="HL1137" s="3"/>
      <c r="HM1137" s="3"/>
      <c r="HN1137" s="3"/>
      <c r="HO1137" s="3"/>
      <c r="HP1137" s="3"/>
      <c r="HQ1137" s="3"/>
      <c r="HR1137" s="3"/>
      <c r="HS1137" s="3"/>
      <c r="HT1137" s="3"/>
      <c r="HU1137" s="3"/>
      <c r="HV1137" s="3"/>
      <c r="HW1137" s="3"/>
      <c r="HX1137" s="3"/>
      <c r="HY1137" s="3"/>
      <c r="HZ1137" s="3"/>
      <c r="IA1137" s="3"/>
      <c r="IB1137" s="3"/>
      <c r="IC1137" s="3"/>
      <c r="ID1137" s="3"/>
      <c r="IE1137" s="3"/>
      <c r="IF1137" s="3"/>
      <c r="IG1137" s="3"/>
      <c r="IH1137" s="3"/>
      <c r="II1137" s="3"/>
      <c r="IJ1137" s="3"/>
      <c r="IK1137" s="3"/>
      <c r="IL1137" s="3"/>
    </row>
    <row r="1138" spans="12:246">
      <c r="L1138" s="3"/>
      <c r="M1138" s="3"/>
      <c r="N1138" s="3"/>
      <c r="O1138" s="3"/>
      <c r="CW1138" s="3"/>
      <c r="CX1138" s="3"/>
      <c r="CY1138" s="3"/>
      <c r="CZ1138" s="3"/>
      <c r="DA1138" s="3"/>
      <c r="DB1138" s="3"/>
      <c r="DC1138" s="3"/>
      <c r="DD1138" s="3"/>
      <c r="DE1138" s="3"/>
      <c r="DF1138" s="3"/>
      <c r="DG1138" s="3"/>
      <c r="DH1138" s="3"/>
      <c r="DI1138" s="3"/>
      <c r="DJ1138" s="3"/>
      <c r="DK1138" s="3"/>
      <c r="DL1138" s="3"/>
      <c r="DM1138" s="3"/>
      <c r="DN1138" s="3"/>
      <c r="DO1138" s="3"/>
      <c r="DP1138" s="3"/>
      <c r="DQ1138" s="3"/>
      <c r="DR1138" s="3"/>
      <c r="DS1138" s="3"/>
      <c r="DT1138" s="3"/>
      <c r="DU1138" s="3"/>
      <c r="DV1138" s="3"/>
      <c r="DW1138" s="3"/>
      <c r="DX1138" s="3"/>
      <c r="DY1138" s="3"/>
      <c r="DZ1138" s="3"/>
      <c r="EA1138" s="3"/>
      <c r="EB1138" s="3"/>
      <c r="EC1138" s="3"/>
      <c r="ED1138" s="3"/>
      <c r="EE1138" s="3"/>
      <c r="EF1138" s="3"/>
      <c r="EG1138" s="3"/>
      <c r="EH1138" s="3"/>
      <c r="EI1138" s="3"/>
      <c r="EJ1138" s="3"/>
      <c r="EK1138" s="3"/>
      <c r="EL1138" s="3"/>
      <c r="EM1138" s="3"/>
      <c r="EN1138" s="3"/>
      <c r="EO1138" s="3"/>
      <c r="EP1138" s="3"/>
      <c r="EQ1138" s="3"/>
      <c r="ER1138" s="3"/>
      <c r="ES1138" s="3"/>
      <c r="ET1138" s="3"/>
      <c r="EU1138" s="3"/>
      <c r="EV1138" s="3"/>
      <c r="EW1138" s="3"/>
      <c r="EX1138" s="3"/>
      <c r="EY1138" s="3"/>
      <c r="EZ1138" s="3"/>
      <c r="FA1138" s="3"/>
      <c r="FB1138" s="3"/>
      <c r="FC1138" s="3"/>
      <c r="FD1138" s="3"/>
      <c r="FE1138" s="3"/>
      <c r="FF1138" s="3"/>
      <c r="FG1138" s="3"/>
      <c r="FH1138" s="3"/>
      <c r="FI1138" s="3"/>
      <c r="FJ1138" s="3"/>
      <c r="FK1138" s="3"/>
      <c r="FL1138" s="3"/>
      <c r="FM1138" s="3"/>
      <c r="FN1138" s="3"/>
      <c r="FO1138" s="3"/>
      <c r="FP1138" s="3"/>
      <c r="FQ1138" s="3"/>
      <c r="FR1138" s="3"/>
      <c r="FS1138" s="3"/>
      <c r="FT1138" s="3"/>
      <c r="FU1138" s="3"/>
      <c r="FV1138" s="3"/>
      <c r="FW1138" s="3"/>
      <c r="FX1138" s="3"/>
      <c r="FY1138" s="3"/>
      <c r="FZ1138" s="3"/>
      <c r="GA1138" s="3"/>
      <c r="GB1138" s="3"/>
      <c r="GC1138" s="3"/>
      <c r="GD1138" s="3"/>
      <c r="GE1138" s="3"/>
      <c r="GF1138" s="3"/>
      <c r="GG1138" s="3"/>
      <c r="GH1138" s="3"/>
      <c r="GI1138" s="3"/>
      <c r="GJ1138" s="3"/>
      <c r="GK1138" s="3"/>
      <c r="GL1138" s="3"/>
      <c r="GM1138" s="3"/>
      <c r="GN1138" s="3"/>
      <c r="GO1138" s="3"/>
      <c r="GP1138" s="3"/>
      <c r="GQ1138" s="3"/>
      <c r="GR1138" s="3"/>
      <c r="GS1138" s="3"/>
      <c r="GT1138" s="3"/>
      <c r="GU1138" s="3"/>
      <c r="GV1138" s="3"/>
      <c r="GW1138" s="3"/>
      <c r="GX1138" s="3"/>
      <c r="GY1138" s="3"/>
      <c r="GZ1138" s="3"/>
      <c r="HA1138" s="3"/>
      <c r="HB1138" s="3"/>
      <c r="HC1138" s="3"/>
      <c r="HD1138" s="3"/>
      <c r="HE1138" s="3"/>
      <c r="HF1138" s="3"/>
      <c r="HG1138" s="3"/>
      <c r="HH1138" s="3"/>
      <c r="HI1138" s="3"/>
      <c r="HJ1138" s="3"/>
      <c r="HK1138" s="3"/>
      <c r="HL1138" s="3"/>
      <c r="HM1138" s="3"/>
      <c r="HN1138" s="3"/>
      <c r="HO1138" s="3"/>
      <c r="HP1138" s="3"/>
      <c r="HQ1138" s="3"/>
      <c r="HR1138" s="3"/>
      <c r="HS1138" s="3"/>
      <c r="HT1138" s="3"/>
      <c r="HU1138" s="3"/>
      <c r="HV1138" s="3"/>
      <c r="HW1138" s="3"/>
      <c r="HX1138" s="3"/>
      <c r="HY1138" s="3"/>
      <c r="HZ1138" s="3"/>
      <c r="IA1138" s="3"/>
      <c r="IB1138" s="3"/>
      <c r="IC1138" s="3"/>
      <c r="ID1138" s="3"/>
      <c r="IE1138" s="3"/>
      <c r="IF1138" s="3"/>
      <c r="IG1138" s="3"/>
      <c r="IH1138" s="3"/>
      <c r="II1138" s="3"/>
      <c r="IJ1138" s="3"/>
      <c r="IK1138" s="3"/>
      <c r="IL1138" s="3"/>
    </row>
    <row r="1139" spans="12:246">
      <c r="L1139" s="3"/>
      <c r="M1139" s="3"/>
      <c r="N1139" s="3"/>
      <c r="O1139" s="3"/>
      <c r="CW1139" s="3"/>
      <c r="CX1139" s="3"/>
      <c r="CY1139" s="3"/>
      <c r="CZ1139" s="3"/>
      <c r="DA1139" s="3"/>
      <c r="DB1139" s="3"/>
      <c r="DC1139" s="3"/>
      <c r="DD1139" s="3"/>
      <c r="DE1139" s="3"/>
      <c r="DF1139" s="3"/>
      <c r="DG1139" s="3"/>
      <c r="DH1139" s="3"/>
      <c r="DI1139" s="3"/>
      <c r="DJ1139" s="3"/>
      <c r="DK1139" s="3"/>
      <c r="DL1139" s="3"/>
      <c r="DM1139" s="3"/>
      <c r="DN1139" s="3"/>
      <c r="DO1139" s="3"/>
      <c r="DP1139" s="3"/>
      <c r="DQ1139" s="3"/>
      <c r="DR1139" s="3"/>
      <c r="DS1139" s="3"/>
      <c r="DT1139" s="3"/>
      <c r="DU1139" s="3"/>
      <c r="DV1139" s="3"/>
      <c r="DW1139" s="3"/>
      <c r="DX1139" s="3"/>
      <c r="DY1139" s="3"/>
      <c r="DZ1139" s="3"/>
      <c r="EA1139" s="3"/>
      <c r="EB1139" s="3"/>
      <c r="EC1139" s="3"/>
      <c r="ED1139" s="3"/>
      <c r="EE1139" s="3"/>
      <c r="EF1139" s="3"/>
      <c r="EG1139" s="3"/>
      <c r="EH1139" s="3"/>
      <c r="EI1139" s="3"/>
      <c r="EJ1139" s="3"/>
      <c r="EK1139" s="3"/>
      <c r="EL1139" s="3"/>
      <c r="EM1139" s="3"/>
      <c r="EN1139" s="3"/>
      <c r="EO1139" s="3"/>
      <c r="EP1139" s="3"/>
      <c r="EQ1139" s="3"/>
      <c r="ER1139" s="3"/>
      <c r="ES1139" s="3"/>
      <c r="ET1139" s="3"/>
      <c r="EU1139" s="3"/>
      <c r="EV1139" s="3"/>
      <c r="EW1139" s="3"/>
      <c r="EX1139" s="3"/>
      <c r="EY1139" s="3"/>
      <c r="EZ1139" s="3"/>
      <c r="FA1139" s="3"/>
      <c r="FB1139" s="3"/>
      <c r="FC1139" s="3"/>
      <c r="FD1139" s="3"/>
      <c r="FE1139" s="3"/>
      <c r="FF1139" s="3"/>
      <c r="FG1139" s="3"/>
      <c r="FH1139" s="3"/>
      <c r="FI1139" s="3"/>
      <c r="FJ1139" s="3"/>
      <c r="FK1139" s="3"/>
      <c r="FL1139" s="3"/>
      <c r="FM1139" s="3"/>
      <c r="FN1139" s="3"/>
      <c r="FO1139" s="3"/>
      <c r="FP1139" s="3"/>
      <c r="FQ1139" s="3"/>
      <c r="FR1139" s="3"/>
      <c r="FS1139" s="3"/>
      <c r="FT1139" s="3"/>
      <c r="FU1139" s="3"/>
      <c r="FV1139" s="3"/>
      <c r="FW1139" s="3"/>
      <c r="FX1139" s="3"/>
      <c r="FY1139" s="3"/>
      <c r="FZ1139" s="3"/>
      <c r="GA1139" s="3"/>
      <c r="GB1139" s="3"/>
      <c r="GC1139" s="3"/>
      <c r="GD1139" s="3"/>
      <c r="GE1139" s="3"/>
      <c r="GF1139" s="3"/>
      <c r="GG1139" s="3"/>
      <c r="GH1139" s="3"/>
      <c r="GI1139" s="3"/>
      <c r="GJ1139" s="3"/>
      <c r="GK1139" s="3"/>
      <c r="GL1139" s="3"/>
      <c r="GM1139" s="3"/>
      <c r="GN1139" s="3"/>
      <c r="GO1139" s="3"/>
      <c r="GP1139" s="3"/>
      <c r="GQ1139" s="3"/>
      <c r="GR1139" s="3"/>
      <c r="GS1139" s="3"/>
      <c r="GT1139" s="3"/>
      <c r="GU1139" s="3"/>
      <c r="GV1139" s="3"/>
      <c r="GW1139" s="3"/>
      <c r="GX1139" s="3"/>
      <c r="GY1139" s="3"/>
      <c r="GZ1139" s="3"/>
      <c r="HA1139" s="3"/>
      <c r="HB1139" s="3"/>
      <c r="HC1139" s="3"/>
      <c r="HD1139" s="3"/>
      <c r="HE1139" s="3"/>
      <c r="HF1139" s="3"/>
      <c r="HG1139" s="3"/>
      <c r="HH1139" s="3"/>
      <c r="HI1139" s="3"/>
      <c r="HJ1139" s="3"/>
      <c r="HK1139" s="3"/>
      <c r="HL1139" s="3"/>
      <c r="HM1139" s="3"/>
      <c r="HN1139" s="3"/>
      <c r="HO1139" s="3"/>
      <c r="HP1139" s="3"/>
      <c r="HQ1139" s="3"/>
      <c r="HR1139" s="3"/>
      <c r="HS1139" s="3"/>
      <c r="HT1139" s="3"/>
      <c r="HU1139" s="3"/>
      <c r="HV1139" s="3"/>
      <c r="HW1139" s="3"/>
      <c r="HX1139" s="3"/>
      <c r="HY1139" s="3"/>
      <c r="HZ1139" s="3"/>
      <c r="IA1139" s="3"/>
      <c r="IB1139" s="3"/>
      <c r="IC1139" s="3"/>
      <c r="ID1139" s="3"/>
      <c r="IE1139" s="3"/>
      <c r="IF1139" s="3"/>
      <c r="IG1139" s="3"/>
      <c r="IH1139" s="3"/>
      <c r="II1139" s="3"/>
      <c r="IJ1139" s="3"/>
      <c r="IK1139" s="3"/>
      <c r="IL1139" s="3"/>
    </row>
    <row r="1140" spans="12:246">
      <c r="L1140" s="3"/>
      <c r="M1140" s="3"/>
      <c r="N1140" s="3"/>
      <c r="O1140" s="3"/>
      <c r="CW1140" s="3"/>
      <c r="CX1140" s="3"/>
      <c r="CY1140" s="3"/>
      <c r="CZ1140" s="3"/>
      <c r="DA1140" s="3"/>
      <c r="DB1140" s="3"/>
      <c r="DC1140" s="3"/>
      <c r="DD1140" s="3"/>
      <c r="DE1140" s="3"/>
      <c r="DF1140" s="3"/>
      <c r="DG1140" s="3"/>
      <c r="DH1140" s="3"/>
      <c r="DI1140" s="3"/>
      <c r="DJ1140" s="3"/>
      <c r="DK1140" s="3"/>
      <c r="DL1140" s="3"/>
      <c r="DM1140" s="3"/>
      <c r="DN1140" s="3"/>
      <c r="DO1140" s="3"/>
      <c r="DP1140" s="3"/>
      <c r="DQ1140" s="3"/>
      <c r="DR1140" s="3"/>
      <c r="DS1140" s="3"/>
      <c r="DT1140" s="3"/>
      <c r="DU1140" s="3"/>
      <c r="DV1140" s="3"/>
      <c r="DW1140" s="3"/>
      <c r="DX1140" s="3"/>
      <c r="DY1140" s="3"/>
      <c r="DZ1140" s="3"/>
      <c r="EA1140" s="3"/>
      <c r="EB1140" s="3"/>
      <c r="EC1140" s="3"/>
      <c r="ED1140" s="3"/>
      <c r="EE1140" s="3"/>
      <c r="EF1140" s="3"/>
      <c r="EG1140" s="3"/>
      <c r="EH1140" s="3"/>
      <c r="EI1140" s="3"/>
      <c r="EJ1140" s="3"/>
      <c r="EK1140" s="3"/>
      <c r="EL1140" s="3"/>
      <c r="EM1140" s="3"/>
      <c r="EN1140" s="3"/>
      <c r="EO1140" s="3"/>
      <c r="EP1140" s="3"/>
      <c r="EQ1140" s="3"/>
      <c r="ER1140" s="3"/>
      <c r="ES1140" s="3"/>
      <c r="ET1140" s="3"/>
      <c r="EU1140" s="3"/>
      <c r="EV1140" s="3"/>
      <c r="EW1140" s="3"/>
      <c r="EX1140" s="3"/>
      <c r="EY1140" s="3"/>
      <c r="EZ1140" s="3"/>
      <c r="FA1140" s="3"/>
      <c r="FB1140" s="3"/>
      <c r="FC1140" s="3"/>
      <c r="FD1140" s="3"/>
      <c r="FE1140" s="3"/>
      <c r="FF1140" s="3"/>
      <c r="FG1140" s="3"/>
      <c r="FH1140" s="3"/>
      <c r="FI1140" s="3"/>
      <c r="FJ1140" s="3"/>
      <c r="FK1140" s="3"/>
      <c r="FL1140" s="3"/>
      <c r="FM1140" s="3"/>
      <c r="FN1140" s="3"/>
      <c r="FO1140" s="3"/>
      <c r="FP1140" s="3"/>
      <c r="FQ1140" s="3"/>
      <c r="FR1140" s="3"/>
      <c r="FS1140" s="3"/>
      <c r="FT1140" s="3"/>
      <c r="FU1140" s="3"/>
      <c r="FV1140" s="3"/>
      <c r="FW1140" s="3"/>
      <c r="FX1140" s="3"/>
      <c r="FY1140" s="3"/>
      <c r="FZ1140" s="3"/>
      <c r="GA1140" s="3"/>
      <c r="GB1140" s="3"/>
      <c r="GC1140" s="3"/>
      <c r="GD1140" s="3"/>
      <c r="GE1140" s="3"/>
      <c r="GF1140" s="3"/>
      <c r="GG1140" s="3"/>
      <c r="GH1140" s="3"/>
      <c r="GI1140" s="3"/>
      <c r="GJ1140" s="3"/>
      <c r="GK1140" s="3"/>
      <c r="GL1140" s="3"/>
      <c r="GM1140" s="3"/>
      <c r="GN1140" s="3"/>
      <c r="GO1140" s="3"/>
      <c r="GP1140" s="3"/>
      <c r="GQ1140" s="3"/>
      <c r="GR1140" s="3"/>
      <c r="GS1140" s="3"/>
      <c r="GT1140" s="3"/>
      <c r="GU1140" s="3"/>
      <c r="GV1140" s="3"/>
      <c r="GW1140" s="3"/>
      <c r="GX1140" s="3"/>
      <c r="GY1140" s="3"/>
      <c r="GZ1140" s="3"/>
      <c r="HA1140" s="3"/>
      <c r="HB1140" s="3"/>
      <c r="HC1140" s="3"/>
      <c r="HD1140" s="3"/>
      <c r="HE1140" s="3"/>
      <c r="HF1140" s="3"/>
      <c r="HG1140" s="3"/>
      <c r="HH1140" s="3"/>
      <c r="HI1140" s="3"/>
      <c r="HJ1140" s="3"/>
      <c r="HK1140" s="3"/>
      <c r="HL1140" s="3"/>
      <c r="HM1140" s="3"/>
      <c r="HN1140" s="3"/>
      <c r="HO1140" s="3"/>
      <c r="HP1140" s="3"/>
      <c r="HQ1140" s="3"/>
      <c r="HR1140" s="3"/>
      <c r="HS1140" s="3"/>
      <c r="HT1140" s="3"/>
      <c r="HU1140" s="3"/>
      <c r="HV1140" s="3"/>
      <c r="HW1140" s="3"/>
      <c r="HX1140" s="3"/>
      <c r="HY1140" s="3"/>
      <c r="HZ1140" s="3"/>
      <c r="IA1140" s="3"/>
      <c r="IB1140" s="3"/>
      <c r="IC1140" s="3"/>
      <c r="ID1140" s="3"/>
      <c r="IE1140" s="3"/>
      <c r="IF1140" s="3"/>
      <c r="IG1140" s="3"/>
      <c r="IH1140" s="3"/>
      <c r="II1140" s="3"/>
      <c r="IJ1140" s="3"/>
      <c r="IK1140" s="3"/>
      <c r="IL1140" s="3"/>
    </row>
    <row r="1141" spans="12:246">
      <c r="L1141" s="3"/>
      <c r="M1141" s="3"/>
      <c r="N1141" s="3"/>
      <c r="O1141" s="3"/>
      <c r="CW1141" s="3"/>
      <c r="CX1141" s="3"/>
      <c r="CY1141" s="3"/>
      <c r="CZ1141" s="3"/>
      <c r="DA1141" s="3"/>
      <c r="DB1141" s="3"/>
      <c r="DC1141" s="3"/>
      <c r="DD1141" s="3"/>
      <c r="DE1141" s="3"/>
      <c r="DF1141" s="3"/>
      <c r="DG1141" s="3"/>
      <c r="DH1141" s="3"/>
      <c r="DI1141" s="3"/>
      <c r="DJ1141" s="3"/>
      <c r="DK1141" s="3"/>
      <c r="DL1141" s="3"/>
      <c r="DM1141" s="3"/>
      <c r="DN1141" s="3"/>
      <c r="DO1141" s="3"/>
      <c r="DP1141" s="3"/>
      <c r="DQ1141" s="3"/>
      <c r="DR1141" s="3"/>
      <c r="DS1141" s="3"/>
      <c r="DT1141" s="3"/>
      <c r="DU1141" s="3"/>
      <c r="DV1141" s="3"/>
      <c r="DW1141" s="3"/>
      <c r="DX1141" s="3"/>
      <c r="DY1141" s="3"/>
      <c r="DZ1141" s="3"/>
      <c r="EA1141" s="3"/>
      <c r="EB1141" s="3"/>
      <c r="EC1141" s="3"/>
      <c r="ED1141" s="3"/>
      <c r="EE1141" s="3"/>
      <c r="EF1141" s="3"/>
      <c r="EG1141" s="3"/>
      <c r="EH1141" s="3"/>
      <c r="EI1141" s="3"/>
      <c r="EJ1141" s="3"/>
      <c r="EK1141" s="3"/>
      <c r="EL1141" s="3"/>
      <c r="EM1141" s="3"/>
      <c r="EN1141" s="3"/>
      <c r="EO1141" s="3"/>
      <c r="EP1141" s="3"/>
      <c r="EQ1141" s="3"/>
      <c r="ER1141" s="3"/>
      <c r="ES1141" s="3"/>
      <c r="ET1141" s="3"/>
      <c r="EU1141" s="3"/>
      <c r="EV1141" s="3"/>
      <c r="EW1141" s="3"/>
      <c r="EX1141" s="3"/>
      <c r="EY1141" s="3"/>
      <c r="EZ1141" s="3"/>
      <c r="FA1141" s="3"/>
      <c r="FB1141" s="3"/>
      <c r="FC1141" s="3"/>
      <c r="FD1141" s="3"/>
      <c r="FE1141" s="3"/>
      <c r="FF1141" s="3"/>
      <c r="FG1141" s="3"/>
      <c r="FH1141" s="3"/>
      <c r="FI1141" s="3"/>
      <c r="FJ1141" s="3"/>
      <c r="FK1141" s="3"/>
      <c r="FL1141" s="3"/>
      <c r="FM1141" s="3"/>
      <c r="FN1141" s="3"/>
      <c r="FO1141" s="3"/>
      <c r="FP1141" s="3"/>
      <c r="FQ1141" s="3"/>
      <c r="FR1141" s="3"/>
      <c r="FS1141" s="3"/>
      <c r="FT1141" s="3"/>
      <c r="FU1141" s="3"/>
      <c r="FV1141" s="3"/>
      <c r="FW1141" s="3"/>
      <c r="FX1141" s="3"/>
      <c r="FY1141" s="3"/>
      <c r="FZ1141" s="3"/>
      <c r="GA1141" s="3"/>
      <c r="GB1141" s="3"/>
      <c r="GC1141" s="3"/>
      <c r="GD1141" s="3"/>
      <c r="GE1141" s="3"/>
      <c r="GF1141" s="3"/>
      <c r="GG1141" s="3"/>
      <c r="GH1141" s="3"/>
      <c r="GI1141" s="3"/>
      <c r="GJ1141" s="3"/>
      <c r="GK1141" s="3"/>
      <c r="GL1141" s="3"/>
      <c r="GM1141" s="3"/>
      <c r="GN1141" s="3"/>
      <c r="GO1141" s="3"/>
      <c r="GP1141" s="3"/>
      <c r="GQ1141" s="3"/>
      <c r="GR1141" s="3"/>
      <c r="GS1141" s="3"/>
      <c r="GT1141" s="3"/>
      <c r="GU1141" s="3"/>
      <c r="GV1141" s="3"/>
      <c r="GW1141" s="3"/>
      <c r="GX1141" s="3"/>
      <c r="GY1141" s="3"/>
      <c r="GZ1141" s="3"/>
      <c r="HA1141" s="3"/>
      <c r="HB1141" s="3"/>
      <c r="HC1141" s="3"/>
      <c r="HD1141" s="3"/>
      <c r="HE1141" s="3"/>
      <c r="HF1141" s="3"/>
      <c r="HG1141" s="3"/>
      <c r="HH1141" s="3"/>
      <c r="HI1141" s="3"/>
      <c r="HJ1141" s="3"/>
      <c r="HK1141" s="3"/>
      <c r="HL1141" s="3"/>
      <c r="HM1141" s="3"/>
      <c r="HN1141" s="3"/>
      <c r="HO1141" s="3"/>
      <c r="HP1141" s="3"/>
      <c r="HQ1141" s="3"/>
      <c r="HR1141" s="3"/>
      <c r="HS1141" s="3"/>
      <c r="HT1141" s="3"/>
      <c r="HU1141" s="3"/>
      <c r="HV1141" s="3"/>
      <c r="HW1141" s="3"/>
      <c r="HX1141" s="3"/>
      <c r="HY1141" s="3"/>
      <c r="HZ1141" s="3"/>
      <c r="IA1141" s="3"/>
      <c r="IB1141" s="3"/>
      <c r="IC1141" s="3"/>
      <c r="ID1141" s="3"/>
      <c r="IE1141" s="3"/>
      <c r="IF1141" s="3"/>
      <c r="IG1141" s="3"/>
      <c r="IH1141" s="3"/>
      <c r="II1141" s="3"/>
      <c r="IJ1141" s="3"/>
      <c r="IK1141" s="3"/>
      <c r="IL1141" s="3"/>
    </row>
    <row r="1142" spans="12:246">
      <c r="L1142" s="3"/>
      <c r="M1142" s="3"/>
      <c r="N1142" s="3"/>
      <c r="O1142" s="3"/>
      <c r="CW1142" s="3"/>
      <c r="CX1142" s="3"/>
      <c r="CY1142" s="3"/>
      <c r="CZ1142" s="3"/>
      <c r="DA1142" s="3"/>
      <c r="DB1142" s="3"/>
      <c r="DC1142" s="3"/>
      <c r="DD1142" s="3"/>
      <c r="DE1142" s="3"/>
      <c r="DF1142" s="3"/>
      <c r="DG1142" s="3"/>
      <c r="DH1142" s="3"/>
      <c r="DI1142" s="3"/>
      <c r="DJ1142" s="3"/>
      <c r="DK1142" s="3"/>
      <c r="DL1142" s="3"/>
      <c r="DM1142" s="3"/>
      <c r="DN1142" s="3"/>
      <c r="DO1142" s="3"/>
      <c r="DP1142" s="3"/>
      <c r="DQ1142" s="3"/>
      <c r="DR1142" s="3"/>
      <c r="DS1142" s="3"/>
      <c r="DT1142" s="3"/>
      <c r="DU1142" s="3"/>
      <c r="DV1142" s="3"/>
      <c r="DW1142" s="3"/>
      <c r="DX1142" s="3"/>
      <c r="DY1142" s="3"/>
      <c r="DZ1142" s="3"/>
      <c r="EA1142" s="3"/>
      <c r="EB1142" s="3"/>
      <c r="EC1142" s="3"/>
      <c r="ED1142" s="3"/>
      <c r="EE1142" s="3"/>
      <c r="EF1142" s="3"/>
      <c r="EG1142" s="3"/>
      <c r="EH1142" s="3"/>
      <c r="EI1142" s="3"/>
      <c r="EJ1142" s="3"/>
      <c r="EK1142" s="3"/>
      <c r="EL1142" s="3"/>
      <c r="EM1142" s="3"/>
      <c r="EN1142" s="3"/>
      <c r="EO1142" s="3"/>
      <c r="EP1142" s="3"/>
      <c r="EQ1142" s="3"/>
      <c r="ER1142" s="3"/>
      <c r="ES1142" s="3"/>
      <c r="ET1142" s="3"/>
      <c r="EU1142" s="3"/>
      <c r="EV1142" s="3"/>
      <c r="EW1142" s="3"/>
      <c r="EX1142" s="3"/>
      <c r="EY1142" s="3"/>
      <c r="EZ1142" s="3"/>
      <c r="FA1142" s="3"/>
      <c r="FB1142" s="3"/>
      <c r="FC1142" s="3"/>
      <c r="FD1142" s="3"/>
      <c r="FE1142" s="3"/>
      <c r="FF1142" s="3"/>
      <c r="FG1142" s="3"/>
      <c r="FH1142" s="3"/>
      <c r="FI1142" s="3"/>
      <c r="FJ1142" s="3"/>
      <c r="FK1142" s="3"/>
      <c r="FL1142" s="3"/>
      <c r="FM1142" s="3"/>
      <c r="FN1142" s="3"/>
      <c r="FO1142" s="3"/>
      <c r="FP1142" s="3"/>
      <c r="FQ1142" s="3"/>
      <c r="FR1142" s="3"/>
      <c r="FS1142" s="3"/>
      <c r="FT1142" s="3"/>
      <c r="FU1142" s="3"/>
      <c r="FV1142" s="3"/>
      <c r="FW1142" s="3"/>
      <c r="FX1142" s="3"/>
      <c r="FY1142" s="3"/>
      <c r="FZ1142" s="3"/>
      <c r="GA1142" s="3"/>
      <c r="GB1142" s="3"/>
      <c r="GC1142" s="3"/>
      <c r="GD1142" s="3"/>
      <c r="GE1142" s="3"/>
      <c r="GF1142" s="3"/>
      <c r="GG1142" s="3"/>
      <c r="GH1142" s="3"/>
      <c r="GI1142" s="3"/>
      <c r="GJ1142" s="3"/>
      <c r="GK1142" s="3"/>
      <c r="GL1142" s="3"/>
      <c r="GM1142" s="3"/>
      <c r="GN1142" s="3"/>
      <c r="GO1142" s="3"/>
      <c r="GP1142" s="3"/>
      <c r="GQ1142" s="3"/>
      <c r="GR1142" s="3"/>
      <c r="GS1142" s="3"/>
      <c r="GT1142" s="3"/>
      <c r="GU1142" s="3"/>
      <c r="GV1142" s="3"/>
      <c r="GW1142" s="3"/>
      <c r="GX1142" s="3"/>
      <c r="GY1142" s="3"/>
      <c r="GZ1142" s="3"/>
      <c r="HA1142" s="3"/>
      <c r="HB1142" s="3"/>
      <c r="HC1142" s="3"/>
      <c r="HD1142" s="3"/>
      <c r="HE1142" s="3"/>
      <c r="HF1142" s="3"/>
      <c r="HG1142" s="3"/>
      <c r="HH1142" s="3"/>
      <c r="HI1142" s="3"/>
      <c r="HJ1142" s="3"/>
      <c r="HK1142" s="3"/>
      <c r="HL1142" s="3"/>
      <c r="HM1142" s="3"/>
      <c r="HN1142" s="3"/>
      <c r="HO1142" s="3"/>
      <c r="HP1142" s="3"/>
      <c r="HQ1142" s="3"/>
      <c r="HR1142" s="3"/>
      <c r="HS1142" s="3"/>
      <c r="HT1142" s="3"/>
      <c r="HU1142" s="3"/>
      <c r="HV1142" s="3"/>
      <c r="HW1142" s="3"/>
      <c r="HX1142" s="3"/>
      <c r="HY1142" s="3"/>
      <c r="HZ1142" s="3"/>
      <c r="IA1142" s="3"/>
      <c r="IB1142" s="3"/>
      <c r="IC1142" s="3"/>
      <c r="ID1142" s="3"/>
      <c r="IE1142" s="3"/>
      <c r="IF1142" s="3"/>
      <c r="IG1142" s="3"/>
      <c r="IH1142" s="3"/>
      <c r="II1142" s="3"/>
      <c r="IJ1142" s="3"/>
      <c r="IK1142" s="3"/>
      <c r="IL1142" s="3"/>
    </row>
  </sheetData>
  <autoFilter ref="A5:IS147"/>
  <mergeCells count="2">
    <mergeCell ref="A1:E1"/>
    <mergeCell ref="A2:E2"/>
  </mergeCells>
  <phoneticPr fontId="6" type="noConversion"/>
  <hyperlinks>
    <hyperlink ref="B267" display="27W"/>
    <hyperlink ref="B266" display="127W"/>
    <hyperlink ref="B265" display="W1804"/>
    <hyperlink ref="B264" display="3W"/>
  </hyperlinks>
  <pageMargins left="0" right="0" top="0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2019.9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2019-09-09T06:29:28Z</dcterms:modified>
</cp:coreProperties>
</file>