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485"/>
  </bookViews>
  <sheets>
    <sheet name="2019.9" sheetId="2" r:id="rId1"/>
  </sheets>
  <definedNames>
    <definedName name="_xlnm._FilterDatabase" localSheetId="0" hidden="1">'2019.9'!$A$5:$IS$147</definedName>
  </definedNames>
  <calcPr calcId="125725"/>
</workbook>
</file>

<file path=xl/calcChain.xml><?xml version="1.0" encoding="utf-8"?>
<calcChain xmlns="http://schemas.openxmlformats.org/spreadsheetml/2006/main">
  <c r="F145" i="2"/>
  <c r="G145" s="1"/>
  <c r="E145"/>
  <c r="J301" l="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183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160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E154"/>
  <c r="E153"/>
  <c r="E152"/>
  <c r="E151"/>
  <c r="E160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F160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E183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F183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E268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3" s="1"/>
  <c r="E304" s="1"/>
  <c r="E305" s="1"/>
  <c r="G268"/>
  <c r="H268" s="1"/>
  <c r="F269"/>
  <c r="G269" s="1"/>
  <c r="H269" s="1"/>
  <c r="F110"/>
  <c r="G110" s="1"/>
  <c r="H109"/>
  <c r="G109"/>
  <c r="E109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4" s="1"/>
  <c r="E322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8" s="1"/>
  <c r="E359" s="1"/>
  <c r="E360" s="1"/>
  <c r="F323"/>
  <c r="F324" s="1"/>
  <c r="E311"/>
  <c r="E312" s="1"/>
  <c r="E313" s="1"/>
  <c r="E314" s="1"/>
  <c r="E315" s="1"/>
  <c r="E316" s="1"/>
  <c r="E317" s="1"/>
  <c r="E318" s="1"/>
  <c r="E319" s="1"/>
  <c r="E320" s="1"/>
  <c r="E321" s="1"/>
  <c r="K24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J24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H24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G24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F24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E24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E9"/>
  <c r="E10" s="1"/>
  <c r="E11" s="1"/>
  <c r="E12" s="1"/>
  <c r="E13" s="1"/>
  <c r="E14" s="1"/>
  <c r="E15" s="1"/>
  <c r="E16" s="1"/>
  <c r="E17" s="1"/>
  <c r="E18" s="1"/>
  <c r="E19" s="1"/>
  <c r="E20" s="1"/>
  <c r="E21" s="1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K7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J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I7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4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G322"/>
  <c r="F270" l="1"/>
  <c r="G270" s="1"/>
  <c r="H270" s="1"/>
  <c r="E175"/>
  <c r="E177" s="1"/>
  <c r="E178" s="1"/>
  <c r="E179" s="1"/>
  <c r="E176"/>
  <c r="G220"/>
  <c r="H220" s="1"/>
  <c r="F221"/>
  <c r="H110"/>
  <c r="J110" s="1"/>
  <c r="K110" s="1"/>
  <c r="F111"/>
  <c r="J109"/>
  <c r="K109" s="1"/>
  <c r="G323"/>
  <c r="G324"/>
  <c r="F325"/>
  <c r="F271" l="1"/>
  <c r="G271" s="1"/>
  <c r="H271" s="1"/>
  <c r="G221"/>
  <c r="H221" s="1"/>
  <c r="F222"/>
  <c r="H111"/>
  <c r="J111" s="1"/>
  <c r="K111" s="1"/>
  <c r="G111"/>
  <c r="F112"/>
  <c r="F326"/>
  <c r="G325"/>
  <c r="F272" l="1"/>
  <c r="F273" s="1"/>
  <c r="G222"/>
  <c r="H222" s="1"/>
  <c r="F223"/>
  <c r="G112"/>
  <c r="H112"/>
  <c r="J112" s="1"/>
  <c r="K112" s="1"/>
  <c r="F113"/>
  <c r="F327"/>
  <c r="G326"/>
  <c r="G272" l="1"/>
  <c r="H272" s="1"/>
  <c r="G273"/>
  <c r="H273" s="1"/>
  <c r="F274"/>
  <c r="G223"/>
  <c r="H223" s="1"/>
  <c r="F224"/>
  <c r="H113"/>
  <c r="J113" s="1"/>
  <c r="K113" s="1"/>
  <c r="G113"/>
  <c r="F114"/>
  <c r="G327"/>
  <c r="F328"/>
  <c r="G274" l="1"/>
  <c r="H274" s="1"/>
  <c r="F275"/>
  <c r="G224"/>
  <c r="H224" s="1"/>
  <c r="F225"/>
  <c r="G114"/>
  <c r="H114"/>
  <c r="J114" s="1"/>
  <c r="K114" s="1"/>
  <c r="F115"/>
  <c r="F329"/>
  <c r="G328"/>
  <c r="G275" l="1"/>
  <c r="H275" s="1"/>
  <c r="F276"/>
  <c r="G225"/>
  <c r="H225" s="1"/>
  <c r="F226"/>
  <c r="H115"/>
  <c r="J115" s="1"/>
  <c r="K115" s="1"/>
  <c r="G115"/>
  <c r="F116"/>
  <c r="G329"/>
  <c r="F330"/>
  <c r="G276" l="1"/>
  <c r="H276" s="1"/>
  <c r="F277"/>
  <c r="G226"/>
  <c r="H226" s="1"/>
  <c r="F227"/>
  <c r="G116"/>
  <c r="H116"/>
  <c r="J116" s="1"/>
  <c r="K116" s="1"/>
  <c r="F117"/>
  <c r="G330"/>
  <c r="F331"/>
  <c r="G277" l="1"/>
  <c r="H277" s="1"/>
  <c r="F278"/>
  <c r="G227"/>
  <c r="H227" s="1"/>
  <c r="F228"/>
  <c r="H117"/>
  <c r="J117" s="1"/>
  <c r="K117" s="1"/>
  <c r="G117"/>
  <c r="F118"/>
  <c r="G331"/>
  <c r="F332"/>
  <c r="G278" l="1"/>
  <c r="H278" s="1"/>
  <c r="F279"/>
  <c r="G228"/>
  <c r="H228" s="1"/>
  <c r="F229"/>
  <c r="G118"/>
  <c r="H118"/>
  <c r="J118" s="1"/>
  <c r="K118" s="1"/>
  <c r="F119"/>
  <c r="G332"/>
  <c r="F333"/>
  <c r="G279" l="1"/>
  <c r="H279" s="1"/>
  <c r="F280"/>
  <c r="G229"/>
  <c r="H229" s="1"/>
  <c r="F230"/>
  <c r="H119"/>
  <c r="J119" s="1"/>
  <c r="K119" s="1"/>
  <c r="G119"/>
  <c r="F120"/>
  <c r="G333"/>
  <c r="F334"/>
  <c r="G280" l="1"/>
  <c r="H280" s="1"/>
  <c r="F281"/>
  <c r="G230"/>
  <c r="H230" s="1"/>
  <c r="F231"/>
  <c r="G120"/>
  <c r="H120"/>
  <c r="J120" s="1"/>
  <c r="K120" s="1"/>
  <c r="F121"/>
  <c r="F335"/>
  <c r="G334"/>
  <c r="G281" l="1"/>
  <c r="H281" s="1"/>
  <c r="F282"/>
  <c r="G231"/>
  <c r="H231" s="1"/>
  <c r="F232"/>
  <c r="H121"/>
  <c r="J121" s="1"/>
  <c r="K121" s="1"/>
  <c r="G121"/>
  <c r="F122"/>
  <c r="G335"/>
  <c r="F336"/>
  <c r="G282" l="1"/>
  <c r="H282" s="1"/>
  <c r="F283"/>
  <c r="G232"/>
  <c r="H232" s="1"/>
  <c r="F233"/>
  <c r="G122"/>
  <c r="H122"/>
  <c r="J122" s="1"/>
  <c r="K122" s="1"/>
  <c r="F123"/>
  <c r="G336"/>
  <c r="F337"/>
  <c r="G283" l="1"/>
  <c r="H283" s="1"/>
  <c r="F284"/>
  <c r="G233"/>
  <c r="H233" s="1"/>
  <c r="F234"/>
  <c r="H123"/>
  <c r="J123" s="1"/>
  <c r="K123" s="1"/>
  <c r="G123"/>
  <c r="F124"/>
  <c r="F338"/>
  <c r="G337"/>
  <c r="G284" l="1"/>
  <c r="H284" s="1"/>
  <c r="F285"/>
  <c r="G234"/>
  <c r="H234" s="1"/>
  <c r="F235"/>
  <c r="G124"/>
  <c r="H124"/>
  <c r="J124" s="1"/>
  <c r="K124" s="1"/>
  <c r="F125"/>
  <c r="G338"/>
  <c r="F339"/>
  <c r="F126" l="1"/>
  <c r="H125"/>
  <c r="J125" s="1"/>
  <c r="K125" s="1"/>
  <c r="L125" s="1"/>
  <c r="G285"/>
  <c r="H285" s="1"/>
  <c r="F286"/>
  <c r="G235"/>
  <c r="H235" s="1"/>
  <c r="F236"/>
  <c r="G339"/>
  <c r="F340"/>
  <c r="G126"/>
  <c r="G125"/>
  <c r="F127" l="1"/>
  <c r="G127" s="1"/>
  <c r="H126"/>
  <c r="J126" s="1"/>
  <c r="K126" s="1"/>
  <c r="L126" s="1"/>
  <c r="G286"/>
  <c r="H286" s="1"/>
  <c r="F287"/>
  <c r="G236"/>
  <c r="H236" s="1"/>
  <c r="F237"/>
  <c r="G340"/>
  <c r="F341"/>
  <c r="H127"/>
  <c r="J127" s="1"/>
  <c r="K127" s="1"/>
  <c r="L127" s="1"/>
  <c r="F128" l="1"/>
  <c r="F129" s="1"/>
  <c r="G287"/>
  <c r="H287" s="1"/>
  <c r="F288"/>
  <c r="G237"/>
  <c r="H237" s="1"/>
  <c r="F238"/>
  <c r="F342"/>
  <c r="G341"/>
  <c r="G128"/>
  <c r="H128"/>
  <c r="J128" s="1"/>
  <c r="K128" s="1"/>
  <c r="L128" s="1"/>
  <c r="F130" l="1"/>
  <c r="G130" s="1"/>
  <c r="G238"/>
  <c r="H238" s="1"/>
  <c r="F239"/>
  <c r="G288"/>
  <c r="H288" s="1"/>
  <c r="F289"/>
  <c r="F343"/>
  <c r="G342"/>
  <c r="H129"/>
  <c r="J129" s="1"/>
  <c r="K129" s="1"/>
  <c r="L129" s="1"/>
  <c r="G129"/>
  <c r="F131" l="1"/>
  <c r="F132" s="1"/>
  <c r="H130"/>
  <c r="J130" s="1"/>
  <c r="K130" s="1"/>
  <c r="L130" s="1"/>
  <c r="G239"/>
  <c r="H239" s="1"/>
  <c r="F240"/>
  <c r="G289"/>
  <c r="H289" s="1"/>
  <c r="F290"/>
  <c r="H131"/>
  <c r="J131" s="1"/>
  <c r="K131" s="1"/>
  <c r="L131" s="1"/>
  <c r="G343"/>
  <c r="F344"/>
  <c r="G131" l="1"/>
  <c r="G240"/>
  <c r="H240" s="1"/>
  <c r="F241"/>
  <c r="G290"/>
  <c r="H290" s="1"/>
  <c r="F291"/>
  <c r="F133"/>
  <c r="G132"/>
  <c r="H132"/>
  <c r="J132" s="1"/>
  <c r="K132" s="1"/>
  <c r="L132" s="1"/>
  <c r="G344"/>
  <c r="F345"/>
  <c r="G241" l="1"/>
  <c r="H241" s="1"/>
  <c r="F242"/>
  <c r="G291"/>
  <c r="H291" s="1"/>
  <c r="F292"/>
  <c r="H133"/>
  <c r="J133" s="1"/>
  <c r="K133" s="1"/>
  <c r="L133" s="1"/>
  <c r="G133"/>
  <c r="F134"/>
  <c r="G345"/>
  <c r="F346"/>
  <c r="F135" l="1"/>
  <c r="F136" s="1"/>
  <c r="H134"/>
  <c r="J134" s="1"/>
  <c r="K134" s="1"/>
  <c r="L134" s="1"/>
  <c r="G292"/>
  <c r="H292" s="1"/>
  <c r="F293"/>
  <c r="G242"/>
  <c r="H242" s="1"/>
  <c r="F243"/>
  <c r="G134"/>
  <c r="F347"/>
  <c r="G346"/>
  <c r="G135" l="1"/>
  <c r="H135"/>
  <c r="J135" s="1"/>
  <c r="K135" s="1"/>
  <c r="L135" s="1"/>
  <c r="G293"/>
  <c r="H293" s="1"/>
  <c r="F294"/>
  <c r="G243"/>
  <c r="H243" s="1"/>
  <c r="F244"/>
  <c r="G136"/>
  <c r="H136"/>
  <c r="J136" s="1"/>
  <c r="K136" s="1"/>
  <c r="L136" s="1"/>
  <c r="F137"/>
  <c r="G347"/>
  <c r="F348"/>
  <c r="G294" l="1"/>
  <c r="H294" s="1"/>
  <c r="F295"/>
  <c r="G244"/>
  <c r="H244" s="1"/>
  <c r="F245"/>
  <c r="G348"/>
  <c r="F349"/>
  <c r="G137"/>
  <c r="H137"/>
  <c r="J137" s="1"/>
  <c r="K137" s="1"/>
  <c r="L137" s="1"/>
  <c r="F138"/>
  <c r="F139" l="1"/>
  <c r="G139" s="1"/>
  <c r="H138"/>
  <c r="J138" s="1"/>
  <c r="K138" s="1"/>
  <c r="L138" s="1"/>
  <c r="G295"/>
  <c r="H295" s="1"/>
  <c r="F296"/>
  <c r="G245"/>
  <c r="H245" s="1"/>
  <c r="F246"/>
  <c r="F350"/>
  <c r="G349"/>
  <c r="G138"/>
  <c r="F140" l="1"/>
  <c r="H140" s="1"/>
  <c r="J140" s="1"/>
  <c r="K140" s="1"/>
  <c r="L140" s="1"/>
  <c r="H139"/>
  <c r="J139" s="1"/>
  <c r="K139" s="1"/>
  <c r="L139" s="1"/>
  <c r="G296"/>
  <c r="H296" s="1"/>
  <c r="F297"/>
  <c r="G246"/>
  <c r="H246" s="1"/>
  <c r="F247"/>
  <c r="G350"/>
  <c r="F351"/>
  <c r="F141" l="1"/>
  <c r="F142" s="1"/>
  <c r="G140"/>
  <c r="F298"/>
  <c r="G297"/>
  <c r="H297" s="1"/>
  <c r="G247"/>
  <c r="H247" s="1"/>
  <c r="F248"/>
  <c r="H141"/>
  <c r="J141" s="1"/>
  <c r="K141" s="1"/>
  <c r="L141" s="1"/>
  <c r="G141"/>
  <c r="G351"/>
  <c r="F352"/>
  <c r="F353" s="1"/>
  <c r="F144" l="1"/>
  <c r="G144" s="1"/>
  <c r="F299"/>
  <c r="G298"/>
  <c r="H298" s="1"/>
  <c r="G248"/>
  <c r="H248" s="1"/>
  <c r="F249"/>
  <c r="G353"/>
  <c r="F354"/>
  <c r="H142"/>
  <c r="J142" s="1"/>
  <c r="K142" s="1"/>
  <c r="L142" s="1"/>
  <c r="G142"/>
  <c r="G352"/>
  <c r="G146" l="1"/>
  <c r="G249"/>
  <c r="H249" s="1"/>
  <c r="F250"/>
  <c r="F300"/>
  <c r="G299"/>
  <c r="H299" s="1"/>
  <c r="G354"/>
  <c r="F355"/>
  <c r="G250" l="1"/>
  <c r="H250" s="1"/>
  <c r="F251"/>
  <c r="G300"/>
  <c r="H300" s="1"/>
  <c r="F301"/>
  <c r="G355"/>
  <c r="F356"/>
  <c r="G251" l="1"/>
  <c r="H251" s="1"/>
  <c r="F252"/>
  <c r="G301"/>
  <c r="H301" s="1"/>
  <c r="G356"/>
  <c r="F303" l="1"/>
  <c r="G252"/>
  <c r="H252" s="1"/>
  <c r="F253"/>
  <c r="F311"/>
  <c r="F304" l="1"/>
  <c r="F359"/>
  <c r="G253"/>
  <c r="H253" s="1"/>
  <c r="F254"/>
  <c r="F312"/>
  <c r="G311"/>
  <c r="F305" l="1"/>
  <c r="F360"/>
  <c r="G254"/>
  <c r="H254" s="1"/>
  <c r="F255"/>
  <c r="G312"/>
  <c r="F313"/>
  <c r="G255" l="1"/>
  <c r="H255" s="1"/>
  <c r="F256"/>
  <c r="G313"/>
  <c r="F314"/>
  <c r="G256" l="1"/>
  <c r="H256" s="1"/>
  <c r="F257"/>
  <c r="G314"/>
  <c r="F315"/>
  <c r="G257" l="1"/>
  <c r="H257" s="1"/>
  <c r="F258"/>
  <c r="G315"/>
  <c r="F316"/>
  <c r="G258" l="1"/>
  <c r="H258" s="1"/>
  <c r="F259"/>
  <c r="G316"/>
  <c r="F317"/>
  <c r="G259" l="1"/>
  <c r="H259" s="1"/>
  <c r="F260"/>
  <c r="F318"/>
  <c r="G317"/>
  <c r="G260" l="1"/>
  <c r="H260" s="1"/>
  <c r="F261"/>
  <c r="G318"/>
  <c r="F319"/>
  <c r="G261" l="1"/>
  <c r="H261" s="1"/>
  <c r="F262"/>
  <c r="G319"/>
  <c r="F320"/>
  <c r="G262" l="1"/>
  <c r="H262" s="1"/>
  <c r="F263"/>
  <c r="G320"/>
  <c r="F321"/>
  <c r="G321" s="1"/>
  <c r="G263" l="1"/>
  <c r="H263" s="1"/>
  <c r="F264"/>
  <c r="G264" l="1"/>
  <c r="H264" s="1"/>
  <c r="F265"/>
  <c r="G265" l="1"/>
  <c r="H265" s="1"/>
  <c r="F266"/>
  <c r="G266" l="1"/>
  <c r="H266" s="1"/>
  <c r="F267"/>
  <c r="G267" s="1"/>
  <c r="H267" s="1"/>
</calcChain>
</file>

<file path=xl/sharedStrings.xml><?xml version="1.0" encoding="utf-8"?>
<sst xmlns="http://schemas.openxmlformats.org/spreadsheetml/2006/main" count="1253" uniqueCount="556">
  <si>
    <t>ADMIRAL GLOBE</t>
  </si>
  <si>
    <t>1642W</t>
  </si>
  <si>
    <t>EAG</t>
  </si>
  <si>
    <t>EMIRATES WAFA</t>
  </si>
  <si>
    <t>1643W</t>
  </si>
  <si>
    <t>EWF</t>
  </si>
  <si>
    <t>EMIRATES SANA</t>
  </si>
  <si>
    <t>ESN</t>
  </si>
  <si>
    <t>CAPE CHRONOS</t>
  </si>
  <si>
    <t>1606W</t>
  </si>
  <si>
    <t>KCC</t>
  </si>
  <si>
    <t>1645W</t>
  </si>
  <si>
    <t>HAMMONIA VIRGINIA</t>
  </si>
  <si>
    <t>16001W</t>
  </si>
  <si>
    <t>HVA</t>
  </si>
  <si>
    <t>EMIRATES DANA</t>
  </si>
  <si>
    <t>1646W</t>
  </si>
  <si>
    <t>EDN</t>
  </si>
  <si>
    <t>ADRIAN SCHULTE</t>
  </si>
  <si>
    <t>KAS</t>
  </si>
  <si>
    <t>TBN</t>
  </si>
  <si>
    <t>KMTC DUBAI</t>
  </si>
  <si>
    <t>1608W</t>
  </si>
  <si>
    <t>KDA</t>
  </si>
  <si>
    <t>WIDE INDIA</t>
  </si>
  <si>
    <t xml:space="preserve">    1605W</t>
  </si>
  <si>
    <t xml:space="preserve">   WID</t>
  </si>
  <si>
    <t xml:space="preserve">   HVA</t>
  </si>
  <si>
    <t xml:space="preserve">   16002W</t>
  </si>
  <si>
    <t>Emirates Shipping Agencies(China) Ltd.NingBo Office</t>
  </si>
  <si>
    <t>Service:EGLX</t>
  </si>
  <si>
    <t>Vessel Name</t>
  </si>
  <si>
    <t>Voyage</t>
  </si>
  <si>
    <t>CY CLOSING</t>
  </si>
  <si>
    <t>CNNGB</t>
  </si>
  <si>
    <t>MYPKG</t>
  </si>
  <si>
    <t>LKCMB</t>
  </si>
  <si>
    <t>AEJEA</t>
  </si>
  <si>
    <t>Vessle Name</t>
  </si>
  <si>
    <t>1604W</t>
  </si>
  <si>
    <t>WID</t>
  </si>
  <si>
    <t xml:space="preserve">KMTC MUMBAI </t>
  </si>
  <si>
    <t>KMI</t>
  </si>
  <si>
    <t xml:space="preserve">SEADREAM </t>
  </si>
  <si>
    <t>SDM</t>
  </si>
  <si>
    <t xml:space="preserve">COSCO BOSTON </t>
  </si>
  <si>
    <t>143W</t>
  </si>
  <si>
    <t>CBT</t>
  </si>
  <si>
    <t>DIAPOROS</t>
  </si>
  <si>
    <t>RDI</t>
  </si>
  <si>
    <t>1650W</t>
  </si>
  <si>
    <t>1651W</t>
  </si>
  <si>
    <t>1609W</t>
  </si>
  <si>
    <t>1605W</t>
  </si>
  <si>
    <t>144W</t>
  </si>
  <si>
    <t>0011W</t>
  </si>
  <si>
    <t>1701W</t>
  </si>
  <si>
    <t>EDA</t>
  </si>
  <si>
    <t>0012W</t>
  </si>
  <si>
    <t>145W</t>
  </si>
  <si>
    <t>CRETE I</t>
  </si>
  <si>
    <t>1652W</t>
  </si>
  <si>
    <t>ECI</t>
  </si>
  <si>
    <t>1703W</t>
  </si>
  <si>
    <t>BLANK SAILING</t>
  </si>
  <si>
    <t>1702W</t>
  </si>
  <si>
    <t>ECA</t>
  </si>
  <si>
    <t>17002W</t>
  </si>
  <si>
    <t>1709W</t>
  </si>
  <si>
    <t xml:space="preserve">1710W </t>
  </si>
  <si>
    <t xml:space="preserve">1711W </t>
  </si>
  <si>
    <t>TESSA</t>
  </si>
  <si>
    <t>TES</t>
  </si>
  <si>
    <t>1712W</t>
  </si>
  <si>
    <t>CLEMENS SCHULTE</t>
  </si>
  <si>
    <t>CST</t>
  </si>
  <si>
    <t>KMTC MUMBAI</t>
  </si>
  <si>
    <t>COSCO BOSTON</t>
  </si>
  <si>
    <t>146W</t>
  </si>
  <si>
    <t>WIA</t>
  </si>
  <si>
    <t>1713W</t>
  </si>
  <si>
    <t xml:space="preserve">EMIRATES DANA </t>
  </si>
  <si>
    <t>1716W</t>
  </si>
  <si>
    <t>PIRAEUS</t>
  </si>
  <si>
    <t>17001W</t>
  </si>
  <si>
    <t>JPRS</t>
  </si>
  <si>
    <t>0013W</t>
  </si>
  <si>
    <t>EMIRATES HANA</t>
  </si>
  <si>
    <t>1717W</t>
  </si>
  <si>
    <t>EHN</t>
  </si>
  <si>
    <t>BERNADETTE</t>
  </si>
  <si>
    <t>BNT</t>
  </si>
  <si>
    <t>1719W</t>
  </si>
  <si>
    <t>1721W</t>
  </si>
  <si>
    <t>1720W</t>
  </si>
  <si>
    <t xml:space="preserve">COSCO NEW YORK </t>
  </si>
  <si>
    <t>044W</t>
  </si>
  <si>
    <t>CNK</t>
  </si>
  <si>
    <t>1704W</t>
  </si>
  <si>
    <t>PRS</t>
  </si>
  <si>
    <t>0014W</t>
  </si>
  <si>
    <t>1724W</t>
  </si>
  <si>
    <t>1725W</t>
  </si>
  <si>
    <t>BALBINA</t>
  </si>
  <si>
    <t>1722W</t>
  </si>
  <si>
    <t>BBN</t>
  </si>
  <si>
    <t>1705W</t>
  </si>
  <si>
    <t>1726W</t>
  </si>
  <si>
    <t>1727W</t>
  </si>
  <si>
    <t>1728W</t>
  </si>
  <si>
    <t>1729W</t>
  </si>
  <si>
    <t>COSCO NEW YORK</t>
  </si>
  <si>
    <t>046W</t>
  </si>
  <si>
    <t>1730W</t>
  </si>
  <si>
    <t>0015W</t>
  </si>
  <si>
    <t>1732W</t>
  </si>
  <si>
    <t>1733W</t>
  </si>
  <si>
    <t>1734W</t>
  </si>
  <si>
    <t>1706W</t>
  </si>
  <si>
    <t>17004W</t>
  </si>
  <si>
    <t>1735W</t>
  </si>
  <si>
    <t>1736W</t>
  </si>
  <si>
    <t>1738W</t>
  </si>
  <si>
    <t>0016W</t>
  </si>
  <si>
    <t>047W</t>
  </si>
  <si>
    <t>1707W</t>
  </si>
  <si>
    <t>17005W</t>
  </si>
  <si>
    <t>1737W</t>
  </si>
  <si>
    <t>1740W</t>
  </si>
  <si>
    <t>1742W</t>
  </si>
  <si>
    <t>1743W</t>
  </si>
  <si>
    <t>1744W</t>
  </si>
  <si>
    <t>1745W</t>
  </si>
  <si>
    <t>1746W</t>
  </si>
  <si>
    <t>0017W</t>
  </si>
  <si>
    <t>1708W</t>
  </si>
  <si>
    <t>17006W</t>
  </si>
  <si>
    <t>049W</t>
  </si>
  <si>
    <t>VENETIA</t>
  </si>
  <si>
    <t>VEA</t>
  </si>
  <si>
    <t>17007W</t>
  </si>
  <si>
    <t>1748W</t>
  </si>
  <si>
    <t>1749W</t>
  </si>
  <si>
    <t>1750W</t>
  </si>
  <si>
    <t>1751W</t>
  </si>
  <si>
    <t>1752W</t>
  </si>
  <si>
    <t>TBN1</t>
  </si>
  <si>
    <t>1801W</t>
  </si>
  <si>
    <t>1802W</t>
  </si>
  <si>
    <t>1804W</t>
  </si>
  <si>
    <t>0018W</t>
  </si>
  <si>
    <t>18001W</t>
  </si>
  <si>
    <t>1805W</t>
  </si>
  <si>
    <t>1806W</t>
  </si>
  <si>
    <t>051W</t>
  </si>
  <si>
    <t>1809W</t>
  </si>
  <si>
    <t>1810W</t>
  </si>
  <si>
    <t>0019W</t>
  </si>
  <si>
    <t>1812W</t>
  </si>
  <si>
    <t>18002W</t>
  </si>
  <si>
    <t>1815W</t>
  </si>
  <si>
    <t>1813W</t>
  </si>
  <si>
    <t>1816W</t>
  </si>
  <si>
    <t>1817W</t>
  </si>
  <si>
    <t>1803W</t>
  </si>
  <si>
    <t>18003W</t>
  </si>
  <si>
    <t>JPO ATAIR</t>
  </si>
  <si>
    <t>JAT</t>
  </si>
  <si>
    <t>001W</t>
  </si>
  <si>
    <t>INHZA</t>
  </si>
  <si>
    <t>REMARK:</t>
  </si>
  <si>
    <t>1820W</t>
  </si>
  <si>
    <t xml:space="preserve">TBN </t>
  </si>
  <si>
    <t>1821W</t>
  </si>
  <si>
    <t>1822W</t>
  </si>
  <si>
    <t>1823W</t>
  </si>
  <si>
    <t xml:space="preserve">EMIRATES SANA </t>
  </si>
  <si>
    <t>1824W</t>
  </si>
  <si>
    <t>1825W</t>
  </si>
  <si>
    <t>1826W</t>
  </si>
  <si>
    <t>E.R. AMSTERDAM</t>
  </si>
  <si>
    <t>ERA</t>
  </si>
  <si>
    <t>IAN H</t>
  </si>
  <si>
    <t>IAH</t>
  </si>
  <si>
    <t>W1801</t>
  </si>
  <si>
    <t>1W</t>
  </si>
  <si>
    <t>EVER URANUS</t>
  </si>
  <si>
    <t>V.124W</t>
  </si>
  <si>
    <t>EUS</t>
  </si>
  <si>
    <t>E.R. SWEDEN</t>
  </si>
  <si>
    <t>V.1801W</t>
  </si>
  <si>
    <t>CSL MANHATTAN </t>
  </si>
  <si>
    <t>V.1W</t>
  </si>
  <si>
    <t>CMN</t>
  </si>
  <si>
    <t>ESW</t>
  </si>
  <si>
    <t>1828W</t>
  </si>
  <si>
    <t>1830W</t>
  </si>
  <si>
    <t>1829W</t>
  </si>
  <si>
    <t>CONTI STOCKHOLM</t>
  </si>
  <si>
    <t>CNS</t>
  </si>
  <si>
    <t>W1802</t>
  </si>
  <si>
    <t>2W</t>
  </si>
  <si>
    <t>125W</t>
  </si>
  <si>
    <t>CSL MANHATTAN</t>
  </si>
  <si>
    <t>MIRAMARIN</t>
  </si>
  <si>
    <t>0001W</t>
  </si>
  <si>
    <t>RMI</t>
  </si>
  <si>
    <t>BARBARA</t>
  </si>
  <si>
    <t>BRB</t>
  </si>
  <si>
    <t>1831W</t>
  </si>
  <si>
    <t>1832W</t>
  </si>
  <si>
    <t>1833W</t>
  </si>
  <si>
    <t>1834W</t>
  </si>
  <si>
    <t>W1803</t>
  </si>
  <si>
    <t>3W</t>
  </si>
  <si>
    <t>Service:EAKX</t>
  </si>
  <si>
    <t>EVER DYNAMIC</t>
  </si>
  <si>
    <t>124W</t>
  </si>
  <si>
    <t>EDY</t>
  </si>
  <si>
    <t>KEMWA</t>
  </si>
  <si>
    <t>EVER DIAMOND</t>
  </si>
  <si>
    <t>150W</t>
  </si>
  <si>
    <t>EDD</t>
  </si>
  <si>
    <t xml:space="preserve">   DRC(BUKAVU),DRC(GOMA),DRC(LIKASI),DRC(KOLWEZI),ZAMBIA(LUSAKA),ZAMBIA(KITWE),ZAMBIA(KABWE),ZAMBIA(CHINGOLA),ZAMBIA(NDOLA),ZAMBIA(SOLWEZI),MALAWI(BLANTYRE),MALAWI (LILONGWE),RWANDA(KIGALI),SOUTH SUDAN (JUBA)</t>
  </si>
  <si>
    <t>1836W</t>
  </si>
  <si>
    <t>1838W</t>
  </si>
  <si>
    <t>1839W</t>
  </si>
  <si>
    <t>HAMBURG BAY</t>
  </si>
  <si>
    <t>HBY</t>
  </si>
  <si>
    <t>LIVORNO</t>
  </si>
  <si>
    <t>EVER DAINTY</t>
  </si>
  <si>
    <t>CSCL BRISBANE</t>
  </si>
  <si>
    <t>EVER DEVELOP</t>
  </si>
  <si>
    <t>LIV</t>
  </si>
  <si>
    <t>EDT</t>
  </si>
  <si>
    <t>CSB</t>
  </si>
  <si>
    <t>EDV</t>
  </si>
  <si>
    <t>126W</t>
  </si>
  <si>
    <t>26W</t>
  </si>
  <si>
    <t>18101W</t>
  </si>
  <si>
    <t>134W</t>
  </si>
  <si>
    <t>172W</t>
  </si>
  <si>
    <t>133W</t>
  </si>
  <si>
    <t>VEN</t>
  </si>
  <si>
    <t>0002W</t>
  </si>
  <si>
    <t>012W</t>
  </si>
  <si>
    <t>4W</t>
  </si>
  <si>
    <t>1840W</t>
  </si>
  <si>
    <t>1842W</t>
  </si>
  <si>
    <t xml:space="preserve">0003W </t>
  </si>
  <si>
    <t>W1804</t>
  </si>
  <si>
    <t>127W</t>
  </si>
  <si>
    <t>27W</t>
  </si>
  <si>
    <t>151W</t>
  </si>
  <si>
    <t>013W</t>
  </si>
  <si>
    <t>EVER DIADEM</t>
    <phoneticPr fontId="6" type="noConversion"/>
  </si>
  <si>
    <t>EVER DIAMOND</t>
    <phoneticPr fontId="6" type="noConversion"/>
  </si>
  <si>
    <t>COSCO OSAKA</t>
    <phoneticPr fontId="6" type="noConversion"/>
  </si>
  <si>
    <t>063W</t>
    <phoneticPr fontId="6" type="noConversion"/>
  </si>
  <si>
    <t>152W</t>
    <phoneticPr fontId="6" type="noConversion"/>
  </si>
  <si>
    <t>138W</t>
    <phoneticPr fontId="6" type="noConversion"/>
  </si>
  <si>
    <t>EVER DAINTY</t>
    <phoneticPr fontId="6" type="noConversion"/>
  </si>
  <si>
    <t>136W</t>
    <phoneticPr fontId="6" type="noConversion"/>
  </si>
  <si>
    <t>128W</t>
    <phoneticPr fontId="6" type="noConversion"/>
  </si>
  <si>
    <t>28W</t>
    <phoneticPr fontId="6" type="noConversion"/>
  </si>
  <si>
    <t>6W</t>
    <phoneticPr fontId="6" type="noConversion"/>
  </si>
  <si>
    <t>E.R. SWEDEN</t>
    <phoneticPr fontId="6" type="noConversion"/>
  </si>
  <si>
    <t>1805W</t>
    <phoneticPr fontId="6" type="noConversion"/>
  </si>
  <si>
    <t>EVER URANUS</t>
    <phoneticPr fontId="6" type="noConversion"/>
  </si>
  <si>
    <t>HAMBURG BAY</t>
    <phoneticPr fontId="6" type="noConversion"/>
  </si>
  <si>
    <t>EDT</t>
    <phoneticPr fontId="6" type="noConversion"/>
  </si>
  <si>
    <t>EIM</t>
    <phoneticPr fontId="6" type="noConversion"/>
  </si>
  <si>
    <t>1849W</t>
    <phoneticPr fontId="6" type="noConversion"/>
  </si>
  <si>
    <t>TESSA</t>
    <phoneticPr fontId="6" type="noConversion"/>
  </si>
  <si>
    <t>TES</t>
    <phoneticPr fontId="6" type="noConversion"/>
  </si>
  <si>
    <t>1850W</t>
    <phoneticPr fontId="6" type="noConversion"/>
  </si>
  <si>
    <t>MIRAMARIN</t>
    <phoneticPr fontId="6" type="noConversion"/>
  </si>
  <si>
    <t>EMIRATES DANA</t>
    <phoneticPr fontId="6" type="noConversion"/>
  </si>
  <si>
    <t>1852W</t>
    <phoneticPr fontId="6" type="noConversion"/>
  </si>
  <si>
    <t>EUS</t>
    <phoneticPr fontId="6" type="noConversion"/>
  </si>
  <si>
    <t>HYB</t>
    <phoneticPr fontId="6" type="noConversion"/>
  </si>
  <si>
    <t>IAH</t>
    <phoneticPr fontId="6" type="noConversion"/>
  </si>
  <si>
    <t>ESW</t>
    <phoneticPr fontId="6" type="noConversion"/>
  </si>
  <si>
    <t>EDD</t>
    <phoneticPr fontId="6" type="noConversion"/>
  </si>
  <si>
    <t>CKA</t>
    <phoneticPr fontId="6" type="noConversion"/>
  </si>
  <si>
    <t>EDA</t>
    <phoneticPr fontId="6" type="noConversion"/>
  </si>
  <si>
    <t xml:space="preserve">IAN H </t>
    <phoneticPr fontId="6" type="noConversion"/>
  </si>
  <si>
    <r>
      <rPr>
        <b/>
        <sz val="8"/>
        <color indexed="55"/>
        <rFont val="宋体"/>
        <family val="2"/>
      </rPr>
      <t>香港阿联酋船务（中国）有限公司宁波代表处</t>
    </r>
  </si>
  <si>
    <r>
      <t>Terminal:NBCT</t>
    </r>
    <r>
      <rPr>
        <b/>
        <sz val="8"/>
        <color indexed="10"/>
        <rFont val="宋体"/>
        <family val="2"/>
      </rPr>
      <t>北仑二期</t>
    </r>
  </si>
  <si>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每周四截六开</t>
    </r>
  </si>
  <si>
    <r>
      <rPr>
        <b/>
        <sz val="8"/>
        <rFont val="宋体"/>
        <family val="2"/>
      </rPr>
      <t>船代码</t>
    </r>
  </si>
  <si>
    <r>
      <rPr>
        <b/>
        <sz val="8"/>
        <color indexed="8"/>
        <rFont val="宋体"/>
        <family val="2"/>
      </rPr>
      <t>中文船名</t>
    </r>
  </si>
  <si>
    <r>
      <rPr>
        <b/>
        <sz val="8"/>
        <color theme="1"/>
        <rFont val="宋体"/>
        <family val="2"/>
      </rPr>
      <t>阿联酋环球</t>
    </r>
  </si>
  <si>
    <r>
      <rPr>
        <b/>
        <sz val="8"/>
        <color theme="1"/>
        <rFont val="宋体"/>
        <family val="2"/>
      </rPr>
      <t>阿联酋瓦法</t>
    </r>
  </si>
  <si>
    <r>
      <rPr>
        <b/>
        <sz val="8"/>
        <color theme="1"/>
        <rFont val="宋体"/>
        <family val="2"/>
      </rPr>
      <t>凯普克罗诺斯</t>
    </r>
  </si>
  <si>
    <r>
      <rPr>
        <b/>
        <sz val="8"/>
        <color theme="1"/>
        <rFont val="宋体"/>
        <family val="2"/>
      </rPr>
      <t>阿联酋萨娜</t>
    </r>
  </si>
  <si>
    <r>
      <rPr>
        <b/>
        <sz val="8"/>
        <color theme="1"/>
        <rFont val="宋体"/>
        <family val="2"/>
      </rPr>
      <t>阿联酋德娜</t>
    </r>
  </si>
  <si>
    <r>
      <rPr>
        <b/>
        <sz val="8"/>
        <color theme="1"/>
        <rFont val="宋体"/>
        <family val="2"/>
      </rPr>
      <t>高丽艾德里安</t>
    </r>
  </si>
  <si>
    <r>
      <rPr>
        <b/>
        <sz val="8"/>
        <color rgb="FFFF0000"/>
        <rFont val="宋体"/>
        <family val="2"/>
      </rPr>
      <t>宏节</t>
    </r>
  </si>
  <si>
    <r>
      <rPr>
        <b/>
        <sz val="8"/>
        <color theme="1"/>
        <rFont val="宋体"/>
        <family val="2"/>
      </rPr>
      <t>阿联酋克里特</t>
    </r>
  </si>
  <si>
    <r>
      <rPr>
        <b/>
        <sz val="8"/>
        <color theme="1"/>
        <rFont val="宋体"/>
        <family val="2"/>
      </rPr>
      <t>阿联酋克罗诺斯</t>
    </r>
  </si>
  <si>
    <r>
      <rPr>
        <b/>
        <sz val="8"/>
        <color theme="1"/>
        <rFont val="宋体"/>
        <family val="2"/>
      </rPr>
      <t>宏节</t>
    </r>
  </si>
  <si>
    <r>
      <rPr>
        <b/>
        <sz val="8"/>
        <color theme="1"/>
        <rFont val="宋体"/>
        <family val="2"/>
      </rPr>
      <t>阿联酋泰莎</t>
    </r>
  </si>
  <si>
    <r>
      <rPr>
        <b/>
        <sz val="8"/>
        <color theme="1"/>
        <rFont val="宋体"/>
        <family val="2"/>
      </rPr>
      <t>阿联酋汉娜</t>
    </r>
  </si>
  <si>
    <r>
      <rPr>
        <b/>
        <sz val="8"/>
        <color theme="1"/>
        <rFont val="宋体"/>
        <family val="2"/>
      </rPr>
      <t>阿联酋伯纳黛特</t>
    </r>
  </si>
  <si>
    <r>
      <rPr>
        <b/>
        <sz val="8"/>
        <color theme="1"/>
        <rFont val="宋体"/>
        <family val="2"/>
      </rPr>
      <t>阿联酋巴尔比纳</t>
    </r>
  </si>
  <si>
    <r>
      <rPr>
        <b/>
        <sz val="8"/>
        <rFont val="宋体"/>
        <family val="2"/>
      </rPr>
      <t>宏节</t>
    </r>
  </si>
  <si>
    <r>
      <rPr>
        <b/>
        <sz val="8"/>
        <color rgb="FFFF0000"/>
        <rFont val="宋体"/>
        <family val="2"/>
      </rPr>
      <t>阿联酋巴尔比纳</t>
    </r>
  </si>
  <si>
    <r>
      <rPr>
        <b/>
        <sz val="8"/>
        <color rgb="FFFF0000"/>
        <rFont val="宋体"/>
        <family val="2"/>
      </rPr>
      <t>阿联酋威尼西亚</t>
    </r>
  </si>
  <si>
    <r>
      <t xml:space="preserve"> </t>
    </r>
    <r>
      <rPr>
        <b/>
        <sz val="8"/>
        <color theme="1"/>
        <rFont val="宋体"/>
        <family val="2"/>
      </rPr>
      <t>阿联酋德娜</t>
    </r>
  </si>
  <si>
    <r>
      <rPr>
        <b/>
        <sz val="8"/>
        <color theme="1"/>
        <rFont val="宋体"/>
        <family val="2"/>
      </rPr>
      <t>宏贵</t>
    </r>
  </si>
  <si>
    <r>
      <rPr>
        <b/>
        <sz val="8"/>
        <color theme="1"/>
        <rFont val="宋体"/>
        <family val="2"/>
      </rPr>
      <t>阿联酋巴布拉</t>
    </r>
  </si>
  <si>
    <r>
      <rPr>
        <b/>
        <sz val="8"/>
        <color theme="1"/>
        <rFont val="宋体"/>
        <family val="2"/>
      </rPr>
      <t>宏贵</t>
    </r>
    <r>
      <rPr>
        <b/>
        <sz val="8"/>
        <color theme="1"/>
        <rFont val="Calibri"/>
        <family val="2"/>
      </rPr>
      <t xml:space="preserve">  </t>
    </r>
  </si>
  <si>
    <r>
      <rPr>
        <b/>
        <sz val="8"/>
        <color theme="1"/>
        <rFont val="宋体"/>
        <family val="2"/>
      </rPr>
      <t>阿联酋泰莎</t>
    </r>
    <phoneticPr fontId="6" type="noConversion"/>
  </si>
  <si>
    <r>
      <rPr>
        <b/>
        <sz val="8"/>
        <color theme="1"/>
        <rFont val="宋体"/>
        <family val="2"/>
      </rPr>
      <t>宏贵</t>
    </r>
    <phoneticPr fontId="6" type="noConversion"/>
  </si>
  <si>
    <r>
      <rPr>
        <b/>
        <sz val="8"/>
        <color theme="1"/>
        <rFont val="宋体"/>
        <family val="2"/>
      </rPr>
      <t>阿联酋德娜</t>
    </r>
    <phoneticPr fontId="6" type="noConversion"/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</si>
  <si>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周日</t>
    </r>
    <r>
      <rPr>
        <b/>
        <sz val="8"/>
        <color indexed="10"/>
        <rFont val="Calibri"/>
        <family val="2"/>
      </rPr>
      <t xml:space="preserve"> 20:00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</si>
  <si>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20:00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</si>
  <si>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20:00</t>
    </r>
  </si>
  <si>
    <r>
      <t xml:space="preserve">Terminal: NBMST </t>
    </r>
    <r>
      <rPr>
        <b/>
        <sz val="8"/>
        <color indexed="10"/>
        <rFont val="宋体"/>
        <family val="2"/>
      </rPr>
      <t>梅山码头</t>
    </r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</si>
  <si>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每周三截五开</t>
    </r>
  </si>
  <si>
    <r>
      <rPr>
        <b/>
        <sz val="8"/>
        <color theme="1"/>
        <rFont val="宋体"/>
        <family val="2"/>
      </rPr>
      <t>船代码</t>
    </r>
  </si>
  <si>
    <r>
      <rPr>
        <b/>
        <sz val="8"/>
        <color theme="1"/>
        <rFont val="宋体"/>
        <family val="2"/>
      </rPr>
      <t>中文船名</t>
    </r>
  </si>
  <si>
    <r>
      <rPr>
        <b/>
        <sz val="8"/>
        <color theme="1"/>
        <rFont val="宋体"/>
        <family val="2"/>
      </rPr>
      <t>高丽印度</t>
    </r>
  </si>
  <si>
    <r>
      <rPr>
        <b/>
        <sz val="8"/>
        <color theme="1"/>
        <rFont val="宋体"/>
        <family val="2"/>
      </rPr>
      <t>德翔维吉尼亚</t>
    </r>
  </si>
  <si>
    <r>
      <rPr>
        <b/>
        <sz val="8"/>
        <color theme="1"/>
        <rFont val="宋体"/>
        <family val="2"/>
      </rPr>
      <t>高丽孟买</t>
    </r>
  </si>
  <si>
    <r>
      <rPr>
        <b/>
        <sz val="8"/>
        <color theme="1"/>
        <rFont val="宋体"/>
        <family val="2"/>
      </rPr>
      <t>高丽海之梦</t>
    </r>
  </si>
  <si>
    <r>
      <rPr>
        <b/>
        <sz val="8"/>
        <color theme="1"/>
        <rFont val="宋体"/>
        <family val="2"/>
      </rPr>
      <t>中远波士顿</t>
    </r>
  </si>
  <si>
    <r>
      <rPr>
        <b/>
        <sz val="8"/>
        <color theme="1"/>
        <rFont val="宋体"/>
        <family val="2"/>
      </rPr>
      <t>高丽迪拜</t>
    </r>
  </si>
  <si>
    <r>
      <rPr>
        <b/>
        <sz val="8"/>
        <color theme="1"/>
        <rFont val="宋体"/>
        <family val="2"/>
      </rPr>
      <t>克莱门斯肖特</t>
    </r>
  </si>
  <si>
    <r>
      <rPr>
        <b/>
        <sz val="8"/>
        <color theme="1"/>
        <rFont val="宋体"/>
        <family val="2"/>
      </rPr>
      <t>德翔帕雷斯</t>
    </r>
  </si>
  <si>
    <r>
      <rPr>
        <b/>
        <sz val="8"/>
        <color theme="1"/>
        <rFont val="宋体"/>
        <family val="2"/>
      </rPr>
      <t>中远纽约</t>
    </r>
  </si>
  <si>
    <r>
      <rPr>
        <b/>
        <sz val="8"/>
        <color theme="1"/>
        <rFont val="宋体"/>
        <family val="2"/>
      </rPr>
      <t>百达阿姆斯特丹</t>
    </r>
  </si>
  <si>
    <r>
      <rPr>
        <b/>
        <sz val="8"/>
        <color theme="1"/>
        <rFont val="宋体"/>
        <family val="2"/>
      </rPr>
      <t>高丽瑞典</t>
    </r>
  </si>
  <si>
    <r>
      <rPr>
        <b/>
        <sz val="8"/>
        <color theme="1"/>
        <rFont val="宋体"/>
        <family val="2"/>
      </rPr>
      <t>伊恩</t>
    </r>
  </si>
  <si>
    <r>
      <rPr>
        <b/>
        <sz val="8"/>
        <color theme="1"/>
        <rFont val="宋体"/>
        <family val="2"/>
      </rPr>
      <t>长星</t>
    </r>
  </si>
  <si>
    <r>
      <rPr>
        <b/>
        <sz val="8"/>
        <color theme="1"/>
        <rFont val="宋体"/>
        <family val="2"/>
      </rPr>
      <t>曼哈顿</t>
    </r>
  </si>
  <si>
    <r>
      <rPr>
        <b/>
        <sz val="8"/>
        <color theme="1"/>
        <rFont val="宋体"/>
        <family val="2"/>
      </rPr>
      <t>斯德哥尔摩</t>
    </r>
  </si>
  <si>
    <r>
      <rPr>
        <b/>
        <sz val="8"/>
        <color theme="1"/>
        <rFont val="宋体"/>
        <family val="2"/>
      </rPr>
      <t>以星汉堡</t>
    </r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</si>
  <si>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周六</t>
    </r>
    <r>
      <rPr>
        <b/>
        <sz val="8"/>
        <color indexed="10"/>
        <rFont val="Calibri"/>
        <family val="2"/>
      </rPr>
      <t xml:space="preserve"> 01:00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</si>
  <si>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周三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</si>
  <si>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周三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</si>
  <si>
    <r>
      <t xml:space="preserve">Terminal: CNNGBNBC00 </t>
    </r>
    <r>
      <rPr>
        <b/>
        <sz val="8"/>
        <color indexed="10"/>
        <rFont val="宋体"/>
        <family val="2"/>
      </rPr>
      <t>北三集司</t>
    </r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</si>
  <si>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每周四截六开</t>
    </r>
  </si>
  <si>
    <r>
      <rPr>
        <b/>
        <sz val="8"/>
        <color theme="1"/>
        <rFont val="宋体"/>
        <family val="3"/>
        <charset val="134"/>
      </rPr>
      <t>长威</t>
    </r>
  </si>
  <si>
    <r>
      <rPr>
        <b/>
        <sz val="8"/>
        <color theme="1"/>
        <rFont val="宋体"/>
        <family val="3"/>
        <charset val="134"/>
      </rPr>
      <t>长菱</t>
    </r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</si>
  <si>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</si>
  <si>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</si>
  <si>
    <r>
      <t xml:space="preserve">   a.INNSA</t>
    </r>
    <r>
      <rPr>
        <sz val="8"/>
        <color theme="1"/>
        <rFont val="宋体"/>
        <family val="2"/>
      </rPr>
      <t>中转可接</t>
    </r>
    <r>
      <rPr>
        <sz val="8"/>
        <color theme="1"/>
        <rFont val="Calibri"/>
        <family val="2"/>
      </rPr>
      <t>:NHAVA SHEVA,ICD (AHMEDABAD,TUGLAKHABAD,DADRI ,PATPARGANJ,FARIDABAD,LONI ,LUDHIANA,JAIPUR ,GARHI HARSARU,PATLI,MULUND,HYDERABAD,BANGALORE)</t>
    </r>
  </si>
  <si>
    <r>
      <t>3.AFA(</t>
    </r>
    <r>
      <rPr>
        <sz val="8"/>
        <color theme="1"/>
        <rFont val="宋体"/>
        <family val="2"/>
      </rPr>
      <t>东非</t>
    </r>
    <r>
      <rPr>
        <sz val="8"/>
        <color theme="1"/>
        <rFont val="Calibri"/>
        <family val="2"/>
      </rPr>
      <t>)</t>
    </r>
    <r>
      <rPr>
        <sz val="8"/>
        <color theme="1"/>
        <rFont val="宋体"/>
        <family val="2"/>
      </rPr>
      <t>货物请安排上</t>
    </r>
    <r>
      <rPr>
        <sz val="8"/>
        <color theme="1"/>
        <rFont val="Calibri"/>
        <family val="2"/>
      </rPr>
      <t xml:space="preserve">EGLX 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 xml:space="preserve"> MYPKG</t>
    </r>
    <r>
      <rPr>
        <sz val="8"/>
        <color theme="1"/>
        <rFont val="宋体"/>
        <family val="2"/>
      </rPr>
      <t>中转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2"/>
      </rPr>
      <t>可接</t>
    </r>
    <r>
      <rPr>
        <sz val="8"/>
        <color theme="1"/>
        <rFont val="Calibri"/>
        <family val="2"/>
      </rPr>
      <t>:DAR ES SALAAM,ZANZIBAR;MOMBASA</t>
    </r>
    <r>
      <rPr>
        <sz val="8"/>
        <color theme="1"/>
        <rFont val="宋体"/>
        <family val="2"/>
      </rPr>
      <t>货物请安排上</t>
    </r>
    <r>
      <rPr>
        <sz val="8"/>
        <color theme="1"/>
        <rFont val="Calibri"/>
        <family val="2"/>
      </rPr>
      <t>EAKX</t>
    </r>
    <r>
      <rPr>
        <sz val="8"/>
        <color theme="1"/>
        <rFont val="宋体"/>
        <family val="2"/>
      </rPr>
      <t>航线可接</t>
    </r>
    <r>
      <rPr>
        <sz val="8"/>
        <color theme="1"/>
        <rFont val="Calibri"/>
        <family val="2"/>
      </rPr>
      <t>ICD EMBAKASI(NAIROBI,KENYA),KAMPALA(UGANDA)</t>
    </r>
  </si>
  <si>
    <t>JOGELA</t>
    <phoneticPr fontId="6" type="noConversion"/>
  </si>
  <si>
    <t>JGA</t>
    <phoneticPr fontId="6" type="noConversion"/>
  </si>
  <si>
    <t>0004W</t>
  </si>
  <si>
    <t>CSL SANTA MARIA</t>
  </si>
  <si>
    <t>18103W</t>
    <phoneticPr fontId="6" type="noConversion"/>
  </si>
  <si>
    <t>E.R.KOBE</t>
    <phoneticPr fontId="6" type="noConversion"/>
  </si>
  <si>
    <t>KBE</t>
    <phoneticPr fontId="6" type="noConversion"/>
  </si>
  <si>
    <t>CONTI STOCKHOLM</t>
    <phoneticPr fontId="6" type="noConversion"/>
  </si>
  <si>
    <t>CNS</t>
    <phoneticPr fontId="6" type="noConversion"/>
  </si>
  <si>
    <t>E.R. AMSTERDAM</t>
    <phoneticPr fontId="6" type="noConversion"/>
  </si>
  <si>
    <t>ERA</t>
    <phoneticPr fontId="6" type="noConversion"/>
  </si>
  <si>
    <t>EVER URANUS</t>
    <phoneticPr fontId="6" type="noConversion"/>
  </si>
  <si>
    <t>HBY</t>
    <phoneticPr fontId="6" type="noConversion"/>
  </si>
  <si>
    <t>12W</t>
    <phoneticPr fontId="6" type="noConversion"/>
  </si>
  <si>
    <t>W1901</t>
    <phoneticPr fontId="6" type="noConversion"/>
  </si>
  <si>
    <t>CSB</t>
    <phoneticPr fontId="6" type="noConversion"/>
  </si>
  <si>
    <t>EDY</t>
    <phoneticPr fontId="6" type="noConversion"/>
  </si>
  <si>
    <t>139W</t>
    <phoneticPr fontId="6" type="noConversion"/>
  </si>
  <si>
    <t>CSCL BRISBANE</t>
    <phoneticPr fontId="6" type="noConversion"/>
  </si>
  <si>
    <t>174W</t>
    <phoneticPr fontId="6" type="noConversion"/>
  </si>
  <si>
    <t>EVER DYNAMIC</t>
    <phoneticPr fontId="6" type="noConversion"/>
  </si>
  <si>
    <t>127W</t>
    <phoneticPr fontId="6" type="noConversion"/>
  </si>
  <si>
    <t>PANGAL</t>
    <phoneticPr fontId="6" type="noConversion"/>
  </si>
  <si>
    <t>EMIRATES HANA</t>
    <phoneticPr fontId="6" type="noConversion"/>
  </si>
  <si>
    <t>EMIRATES SANA</t>
    <phoneticPr fontId="6" type="noConversion"/>
  </si>
  <si>
    <t>KOC</t>
    <phoneticPr fontId="6" type="noConversion"/>
  </si>
  <si>
    <t>SPG</t>
    <phoneticPr fontId="6" type="noConversion"/>
  </si>
  <si>
    <t>EHN</t>
    <phoneticPr fontId="6" type="noConversion"/>
  </si>
  <si>
    <t>ESN</t>
    <phoneticPr fontId="6" type="noConversion"/>
  </si>
  <si>
    <t>阿联酋汉娜</t>
  </si>
  <si>
    <t>阿联酋萨娜</t>
  </si>
  <si>
    <t>KOTA CEMPAKA</t>
    <phoneticPr fontId="6" type="noConversion"/>
  </si>
  <si>
    <t>1901W</t>
    <phoneticPr fontId="6" type="noConversion"/>
  </si>
  <si>
    <t>1902W</t>
  </si>
  <si>
    <t>1903W</t>
  </si>
  <si>
    <t>1904W</t>
  </si>
  <si>
    <t>INRQL</t>
  </si>
  <si>
    <t>INNHV</t>
  </si>
  <si>
    <t>5W</t>
    <phoneticPr fontId="6" type="noConversion"/>
  </si>
  <si>
    <t>1905W</t>
  </si>
  <si>
    <t xml:space="preserve">EVER DIAMOND </t>
    <phoneticPr fontId="6" type="noConversion"/>
  </si>
  <si>
    <t>129W</t>
    <phoneticPr fontId="6" type="noConversion"/>
  </si>
  <si>
    <t>153W</t>
    <phoneticPr fontId="6" type="noConversion"/>
  </si>
  <si>
    <t>EDD</t>
    <phoneticPr fontId="6" type="noConversion"/>
  </si>
  <si>
    <t>阿联酋塔拉莎</t>
  </si>
  <si>
    <t>1906W</t>
  </si>
  <si>
    <t>TALASSA</t>
    <phoneticPr fontId="6" type="noConversion"/>
  </si>
  <si>
    <t>BLANK SAILING</t>
    <phoneticPr fontId="6" type="noConversion"/>
  </si>
  <si>
    <t>1908W</t>
    <phoneticPr fontId="6" type="noConversion"/>
  </si>
  <si>
    <r>
      <rPr>
        <b/>
        <sz val="8"/>
        <color theme="1"/>
        <rFont val="宋体"/>
        <family val="2"/>
      </rPr>
      <t>以星汉堡</t>
    </r>
    <phoneticPr fontId="6" type="noConversion"/>
  </si>
  <si>
    <r>
      <rPr>
        <b/>
        <sz val="8"/>
        <color theme="1"/>
        <rFont val="宋体"/>
        <family val="2"/>
      </rPr>
      <t>伊恩</t>
    </r>
    <phoneticPr fontId="6" type="noConversion"/>
  </si>
  <si>
    <r>
      <rPr>
        <b/>
        <sz val="8"/>
        <color theme="1"/>
        <rFont val="宋体"/>
        <family val="2"/>
      </rPr>
      <t>高丽瑞典</t>
    </r>
    <phoneticPr fontId="6" type="noConversion"/>
  </si>
  <si>
    <r>
      <rPr>
        <b/>
        <sz val="8"/>
        <color theme="1"/>
        <rFont val="宋体"/>
        <family val="2"/>
      </rPr>
      <t>斯德哥尔摩</t>
    </r>
    <phoneticPr fontId="6" type="noConversion"/>
  </si>
  <si>
    <r>
      <rPr>
        <b/>
        <sz val="8"/>
        <color theme="1"/>
        <rFont val="宋体"/>
        <family val="2"/>
      </rPr>
      <t>百达阿姆斯特丹</t>
    </r>
    <phoneticPr fontId="6" type="noConversion"/>
  </si>
  <si>
    <r>
      <rPr>
        <b/>
        <sz val="8"/>
        <color theme="1"/>
        <rFont val="宋体"/>
        <family val="2"/>
      </rPr>
      <t>长星</t>
    </r>
    <phoneticPr fontId="6" type="noConversion"/>
  </si>
  <si>
    <t>E.R.KOBE</t>
  </si>
  <si>
    <t>BLANK SAILING</t>
    <phoneticPr fontId="6" type="noConversion"/>
  </si>
  <si>
    <t>13W</t>
    <phoneticPr fontId="6" type="noConversion"/>
  </si>
  <si>
    <t>29W</t>
    <phoneticPr fontId="6" type="noConversion"/>
  </si>
  <si>
    <t>COSCO OSAKA</t>
    <phoneticPr fontId="6" type="noConversion"/>
  </si>
  <si>
    <t>064W</t>
    <phoneticPr fontId="6" type="noConversion"/>
  </si>
  <si>
    <t>CKA</t>
    <phoneticPr fontId="6" type="noConversion"/>
  </si>
  <si>
    <t>BLANK SAILING</t>
    <phoneticPr fontId="6" type="noConversion"/>
  </si>
  <si>
    <t>EVER DAINTY</t>
    <phoneticPr fontId="6" type="noConversion"/>
  </si>
  <si>
    <t>EDT</t>
    <phoneticPr fontId="6" type="noConversion"/>
  </si>
  <si>
    <t>CSB</t>
    <phoneticPr fontId="6" type="noConversion"/>
  </si>
  <si>
    <t>1910W</t>
  </si>
  <si>
    <t>1911W</t>
  </si>
  <si>
    <t>1913W</t>
  </si>
  <si>
    <t>W1902</t>
    <phoneticPr fontId="6" type="noConversion"/>
  </si>
  <si>
    <t xml:space="preserve">EVER DIAMOND </t>
    <phoneticPr fontId="6" type="noConversion"/>
  </si>
  <si>
    <t>EDD</t>
    <phoneticPr fontId="6" type="noConversion"/>
  </si>
  <si>
    <t>EVER UNIQUE</t>
    <phoneticPr fontId="6" type="noConversion"/>
  </si>
  <si>
    <t>140W</t>
    <phoneticPr fontId="6" type="noConversion"/>
  </si>
  <si>
    <t>154W</t>
    <phoneticPr fontId="6" type="noConversion"/>
  </si>
  <si>
    <t>065W</t>
    <phoneticPr fontId="6" type="noConversion"/>
  </si>
  <si>
    <t>1902W</t>
    <phoneticPr fontId="6" type="noConversion"/>
  </si>
  <si>
    <t>175W</t>
    <phoneticPr fontId="6" type="noConversion"/>
  </si>
  <si>
    <t>EVER DIVINE</t>
  </si>
  <si>
    <t>125W</t>
    <phoneticPr fontId="6" type="noConversion"/>
  </si>
  <si>
    <t>OMIT</t>
    <phoneticPr fontId="6" type="noConversion"/>
  </si>
  <si>
    <t>179W</t>
    <phoneticPr fontId="6" type="noConversion"/>
  </si>
  <si>
    <t xml:space="preserve">PETROHUE </t>
  </si>
  <si>
    <t>01912W</t>
    <phoneticPr fontId="6" type="noConversion"/>
  </si>
  <si>
    <t>TASMAN</t>
    <phoneticPr fontId="6" type="noConversion"/>
  </si>
  <si>
    <t>24W</t>
    <phoneticPr fontId="6" type="noConversion"/>
  </si>
  <si>
    <t>TAS</t>
    <phoneticPr fontId="6" type="noConversion"/>
  </si>
  <si>
    <t>8W</t>
    <phoneticPr fontId="6" type="noConversion"/>
  </si>
  <si>
    <t>7W</t>
    <phoneticPr fontId="6" type="noConversion"/>
  </si>
  <si>
    <t>14W</t>
    <phoneticPr fontId="6" type="noConversion"/>
  </si>
  <si>
    <t>LONG BEACH TRADER</t>
    <phoneticPr fontId="6" type="noConversion"/>
  </si>
  <si>
    <t>E.R. KOBE</t>
    <phoneticPr fontId="6" type="noConversion"/>
  </si>
  <si>
    <t>EVER UNIQUE</t>
    <phoneticPr fontId="6" type="noConversion"/>
  </si>
  <si>
    <t>E.R. AMSTERDAM</t>
    <phoneticPr fontId="6" type="noConversion"/>
  </si>
  <si>
    <t>W1903</t>
  </si>
  <si>
    <t>180W</t>
    <phoneticPr fontId="6" type="noConversion"/>
  </si>
  <si>
    <t>1903W</t>
    <phoneticPr fontId="6" type="noConversion"/>
  </si>
  <si>
    <t>1914W</t>
    <phoneticPr fontId="6" type="noConversion"/>
  </si>
  <si>
    <t>1916W</t>
    <phoneticPr fontId="6" type="noConversion"/>
  </si>
  <si>
    <t>X-PRESS KILIMANJARO</t>
  </si>
  <si>
    <t>EDI</t>
    <phoneticPr fontId="6" type="noConversion"/>
  </si>
  <si>
    <t>XPK</t>
    <phoneticPr fontId="6" type="noConversion"/>
  </si>
  <si>
    <t>176W</t>
    <phoneticPr fontId="6" type="noConversion"/>
  </si>
  <si>
    <t>137W</t>
    <phoneticPr fontId="6" type="noConversion"/>
  </si>
  <si>
    <t>126W</t>
    <phoneticPr fontId="6" type="noConversion"/>
  </si>
  <si>
    <t>141W</t>
    <phoneticPr fontId="6" type="noConversion"/>
  </si>
  <si>
    <t>19101W</t>
    <phoneticPr fontId="6" type="noConversion"/>
  </si>
  <si>
    <t>1915W</t>
    <phoneticPr fontId="6" type="noConversion"/>
  </si>
  <si>
    <t>AEKLF</t>
    <phoneticPr fontId="6" type="noConversion"/>
  </si>
  <si>
    <t xml:space="preserve">BLANDINE </t>
    <phoneticPr fontId="6" type="noConversion"/>
  </si>
  <si>
    <t>斯德哥尔摩</t>
  </si>
  <si>
    <t>Room 2505, 25/F Building No.11 FSV No.30 An Bo Road, Ningbo, China,315040</t>
  </si>
  <si>
    <t>LBT</t>
    <phoneticPr fontId="6" type="noConversion"/>
  </si>
  <si>
    <t>TAL</t>
    <phoneticPr fontId="6" type="noConversion"/>
  </si>
  <si>
    <t>BDE</t>
    <phoneticPr fontId="6" type="noConversion"/>
  </si>
  <si>
    <t>7W</t>
    <phoneticPr fontId="6" type="noConversion"/>
  </si>
  <si>
    <r>
      <t>1.</t>
    </r>
    <r>
      <rPr>
        <sz val="8"/>
        <color theme="1"/>
        <rFont val="宋体"/>
        <family val="2"/>
      </rPr>
      <t>中东沙加货物请安排上</t>
    </r>
    <r>
      <rPr>
        <sz val="8"/>
        <color theme="1"/>
        <rFont val="Calibri"/>
        <family val="2"/>
      </rPr>
      <t>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AEKLF</t>
    </r>
    <r>
      <rPr>
        <sz val="8"/>
        <color theme="1"/>
        <rFont val="宋体"/>
        <family val="2"/>
      </rPr>
      <t>中转；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宋体"/>
        <family val="2"/>
      </rPr>
      <t>其余中东货物上</t>
    </r>
    <r>
      <rPr>
        <sz val="8"/>
        <color theme="1"/>
        <rFont val="Calibri"/>
        <family val="2"/>
      </rPr>
      <t>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AEJEA</t>
    </r>
    <r>
      <rPr>
        <sz val="8"/>
        <color theme="1"/>
        <rFont val="宋体"/>
        <family val="2"/>
      </rPr>
      <t>中转</t>
    </r>
    <phoneticPr fontId="6" type="noConversion"/>
  </si>
  <si>
    <r>
      <t xml:space="preserve">   b.INMUN</t>
    </r>
    <r>
      <rPr>
        <sz val="8"/>
        <color theme="1"/>
        <rFont val="宋体"/>
        <family val="2"/>
      </rPr>
      <t>中转可接</t>
    </r>
    <r>
      <rPr>
        <sz val="8"/>
        <color theme="1"/>
        <rFont val="Calibri"/>
        <family val="2"/>
      </rPr>
      <t>:MUNDRA,ICD(AHMEDABAD,TUGLAKHABAD,DADRI ,PATPARGANJ,FARIDABAD,LONI ,LUDHIANA,JAIPUR ,GARHI HARSARU,PATLI,SONEPAT)</t>
    </r>
    <phoneticPr fontId="6" type="noConversion"/>
  </si>
  <si>
    <t>HAKATA SEOUL</t>
  </si>
  <si>
    <t>阿联酋巴尔迪纳</t>
    <phoneticPr fontId="6" type="noConversion"/>
  </si>
  <si>
    <t>KHS</t>
    <phoneticPr fontId="6" type="noConversion"/>
  </si>
  <si>
    <t>1903W</t>
    <phoneticPr fontId="6" type="noConversion"/>
  </si>
  <si>
    <t>155W</t>
    <phoneticPr fontId="6" type="noConversion"/>
  </si>
  <si>
    <t>066W</t>
    <phoneticPr fontId="6" type="noConversion"/>
  </si>
  <si>
    <t>19102W</t>
    <phoneticPr fontId="6" type="noConversion"/>
  </si>
  <si>
    <t>1919W</t>
    <phoneticPr fontId="6" type="noConversion"/>
  </si>
  <si>
    <t>01920W</t>
    <phoneticPr fontId="6" type="noConversion"/>
  </si>
  <si>
    <t>GPE</t>
    <phoneticPr fontId="6" type="noConversion"/>
  </si>
  <si>
    <t>1921W</t>
    <phoneticPr fontId="6" type="noConversion"/>
  </si>
  <si>
    <t>1922W</t>
    <phoneticPr fontId="6" type="noConversion"/>
  </si>
  <si>
    <t>25W</t>
    <phoneticPr fontId="6" type="noConversion"/>
  </si>
  <si>
    <t>9W</t>
    <phoneticPr fontId="6" type="noConversion"/>
  </si>
  <si>
    <t>15W</t>
    <phoneticPr fontId="6" type="noConversion"/>
  </si>
  <si>
    <t>1904W</t>
    <phoneticPr fontId="6" type="noConversion"/>
  </si>
  <si>
    <t>01918W</t>
    <phoneticPr fontId="6" type="noConversion"/>
  </si>
  <si>
    <t>8W</t>
    <phoneticPr fontId="6" type="noConversion"/>
  </si>
  <si>
    <t>W1904</t>
    <phoneticPr fontId="6" type="noConversion"/>
  </si>
  <si>
    <t>181W</t>
    <phoneticPr fontId="6" type="noConversion"/>
  </si>
  <si>
    <t>26W</t>
    <phoneticPr fontId="6" type="noConversion"/>
  </si>
  <si>
    <t>10W</t>
    <phoneticPr fontId="6" type="noConversion"/>
  </si>
  <si>
    <t>1923W</t>
  </si>
  <si>
    <t>1924W</t>
  </si>
  <si>
    <t>阿联酋威尼西亚</t>
  </si>
  <si>
    <t>1904W</t>
    <phoneticPr fontId="6" type="noConversion"/>
  </si>
  <si>
    <t>01926W</t>
    <phoneticPr fontId="6" type="noConversion"/>
  </si>
  <si>
    <t>177W</t>
    <phoneticPr fontId="6" type="noConversion"/>
  </si>
  <si>
    <t>127W</t>
    <phoneticPr fontId="6" type="noConversion"/>
  </si>
  <si>
    <t>142W</t>
    <phoneticPr fontId="6" type="noConversion"/>
  </si>
  <si>
    <t>156W</t>
    <phoneticPr fontId="6" type="noConversion"/>
  </si>
  <si>
    <t>1927W</t>
    <phoneticPr fontId="6" type="noConversion"/>
  </si>
  <si>
    <t>1929W</t>
    <phoneticPr fontId="6" type="noConversion"/>
  </si>
  <si>
    <t>01928W</t>
    <phoneticPr fontId="6" type="noConversion"/>
  </si>
  <si>
    <t>1930W</t>
    <phoneticPr fontId="6" type="noConversion"/>
  </si>
  <si>
    <t>16W</t>
    <phoneticPr fontId="6" type="noConversion"/>
  </si>
  <si>
    <t>1905W</t>
    <phoneticPr fontId="6" type="noConversion"/>
  </si>
  <si>
    <t>067W</t>
    <phoneticPr fontId="6" type="noConversion"/>
  </si>
  <si>
    <t>19103W</t>
    <phoneticPr fontId="6" type="noConversion"/>
  </si>
  <si>
    <t>178W</t>
    <phoneticPr fontId="6" type="noConversion"/>
  </si>
  <si>
    <t>环球波多</t>
    <phoneticPr fontId="6" type="noConversion"/>
  </si>
  <si>
    <t>INNSA</t>
    <phoneticPr fontId="6" type="noConversion"/>
  </si>
  <si>
    <t xml:space="preserve">CONTI STOCKHOLM </t>
  </si>
  <si>
    <t>9W</t>
    <phoneticPr fontId="6" type="noConversion"/>
  </si>
  <si>
    <r>
      <t xml:space="preserve">    </t>
    </r>
    <r>
      <rPr>
        <b/>
        <sz val="8"/>
        <color indexed="10"/>
        <rFont val="宋体"/>
        <family val="2"/>
      </rPr>
      <t>船期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每周一截三开</t>
    </r>
    <phoneticPr fontId="6" type="noConversion"/>
  </si>
  <si>
    <r>
      <rPr>
        <b/>
        <sz val="8"/>
        <color indexed="10"/>
        <rFont val="宋体"/>
        <family val="2"/>
      </rPr>
      <t>进港起始时间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周四</t>
    </r>
    <r>
      <rPr>
        <b/>
        <sz val="8"/>
        <color indexed="10"/>
        <rFont val="Calibri"/>
        <family val="2"/>
      </rPr>
      <t xml:space="preserve"> 01:00</t>
    </r>
    <phoneticPr fontId="6" type="noConversion"/>
  </si>
  <si>
    <r>
      <rPr>
        <b/>
        <sz val="8"/>
        <color indexed="10"/>
        <rFont val="宋体"/>
        <family val="2"/>
      </rPr>
      <t>进港截止时间</t>
    </r>
    <r>
      <rPr>
        <b/>
        <sz val="8"/>
        <color indexed="10"/>
        <rFont val="Calibri"/>
        <family val="2"/>
      </rPr>
      <t xml:space="preserve">: </t>
    </r>
    <r>
      <rPr>
        <b/>
        <sz val="8"/>
        <color indexed="10"/>
        <rFont val="宋体"/>
        <family val="2"/>
      </rPr>
      <t>周一</t>
    </r>
    <r>
      <rPr>
        <b/>
        <sz val="8"/>
        <color indexed="10"/>
        <rFont val="Calibri"/>
        <family val="2"/>
      </rPr>
      <t xml:space="preserve"> 18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>00</t>
    </r>
    <phoneticPr fontId="6" type="noConversion"/>
  </si>
  <si>
    <r>
      <rPr>
        <b/>
        <sz val="8"/>
        <color indexed="10"/>
        <rFont val="宋体"/>
        <family val="2"/>
      </rPr>
      <t>截关时间</t>
    </r>
    <r>
      <rPr>
        <b/>
        <sz val="8"/>
        <color indexed="10"/>
        <rFont val="Calibri"/>
        <family val="2"/>
      </rPr>
      <t>:</t>
    </r>
    <r>
      <rPr>
        <b/>
        <sz val="8"/>
        <color indexed="10"/>
        <rFont val="宋体"/>
        <family val="2"/>
      </rPr>
      <t>周一</t>
    </r>
    <r>
      <rPr>
        <b/>
        <sz val="8"/>
        <color indexed="10"/>
        <rFont val="Calibri"/>
        <family val="2"/>
      </rPr>
      <t xml:space="preserve"> 20</t>
    </r>
    <r>
      <rPr>
        <b/>
        <sz val="8"/>
        <color indexed="10"/>
        <rFont val="宋体"/>
        <family val="2"/>
      </rPr>
      <t>：</t>
    </r>
    <r>
      <rPr>
        <b/>
        <sz val="8"/>
        <color indexed="10"/>
        <rFont val="Calibri"/>
        <family val="2"/>
      </rPr>
      <t xml:space="preserve">00  </t>
    </r>
    <phoneticPr fontId="6" type="noConversion"/>
  </si>
  <si>
    <t>CNDCB</t>
    <phoneticPr fontId="6" type="noConversion"/>
  </si>
  <si>
    <t>PETROHUE</t>
  </si>
  <si>
    <t>GPE</t>
  </si>
  <si>
    <t>TALASSA</t>
  </si>
  <si>
    <t>TAL</t>
  </si>
  <si>
    <t>Service:KCIS</t>
  </si>
  <si>
    <t>WLD</t>
  </si>
  <si>
    <t>WIELAND</t>
  </si>
  <si>
    <t>Service:CIVS</t>
  </si>
  <si>
    <t>EVER DIADEM</t>
  </si>
  <si>
    <t>EDI</t>
  </si>
  <si>
    <t>EIM</t>
  </si>
  <si>
    <t>INMUN</t>
  </si>
  <si>
    <t>OMSOH</t>
  </si>
  <si>
    <t>环球波多</t>
  </si>
  <si>
    <t>01936W</t>
  </si>
  <si>
    <t>阿联酋泰莎</t>
  </si>
  <si>
    <t>LONG BEACH TRADER</t>
    <phoneticPr fontId="6" type="noConversion"/>
  </si>
  <si>
    <t>1906W</t>
    <phoneticPr fontId="6" type="noConversion"/>
  </si>
  <si>
    <t>LBT</t>
    <phoneticPr fontId="6" type="noConversion"/>
  </si>
  <si>
    <t>10W</t>
  </si>
  <si>
    <t>W1906</t>
  </si>
  <si>
    <t>1907W</t>
  </si>
  <si>
    <t>141W</t>
  </si>
  <si>
    <t>179W</t>
  </si>
  <si>
    <t>129W</t>
  </si>
  <si>
    <t>CHARLOTTE SCHULTE</t>
  </si>
  <si>
    <t>19001W</t>
  </si>
  <si>
    <r>
      <t>2.</t>
    </r>
    <r>
      <rPr>
        <sz val="8"/>
        <color theme="1"/>
        <rFont val="宋体"/>
        <family val="2"/>
      </rPr>
      <t>印度请安排上</t>
    </r>
    <r>
      <rPr>
        <sz val="8"/>
        <color theme="1"/>
        <rFont val="Calibri"/>
        <family val="2"/>
      </rPr>
      <t>KCIS&amp;CIVS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2"/>
      </rPr>
      <t>内陆点可由</t>
    </r>
    <r>
      <rPr>
        <sz val="8"/>
        <color theme="1"/>
        <rFont val="Calibri"/>
        <family val="2"/>
      </rPr>
      <t>INNSA/INMUN</t>
    </r>
    <r>
      <rPr>
        <sz val="8"/>
        <color theme="1"/>
        <rFont val="宋体"/>
        <family val="2"/>
      </rPr>
      <t>中转</t>
    </r>
    <r>
      <rPr>
        <sz val="8"/>
        <color theme="1"/>
        <rFont val="Calibri"/>
        <family val="2"/>
      </rPr>
      <t>,</t>
    </r>
  </si>
  <si>
    <r>
      <t>4.EGLX</t>
    </r>
    <r>
      <rPr>
        <sz val="8"/>
        <color theme="1"/>
        <rFont val="宋体"/>
        <family val="2"/>
      </rPr>
      <t>航线</t>
    </r>
    <r>
      <rPr>
        <sz val="8"/>
        <color theme="1"/>
        <rFont val="Calibri"/>
        <family val="2"/>
      </rPr>
      <t xml:space="preserve"> PORT KELANG(MYPKG)</t>
    </r>
    <r>
      <rPr>
        <sz val="8"/>
        <color theme="1"/>
        <rFont val="宋体"/>
        <family val="2"/>
      </rPr>
      <t>中转可以接</t>
    </r>
    <r>
      <rPr>
        <sz val="8"/>
        <color theme="1"/>
        <rFont val="Calibri"/>
        <family val="2"/>
      </rPr>
      <t>:PORT KELANG</t>
    </r>
    <r>
      <rPr>
        <sz val="8"/>
        <color theme="1"/>
        <rFont val="宋体"/>
        <family val="2"/>
      </rPr>
      <t>以及东非部分点的货物</t>
    </r>
  </si>
  <si>
    <t>1937W</t>
  </si>
  <si>
    <t>1938W</t>
  </si>
  <si>
    <t>PKKAR</t>
  </si>
  <si>
    <t>1939W</t>
  </si>
  <si>
    <t>ALTONIA</t>
  </si>
  <si>
    <t>ATA</t>
  </si>
  <si>
    <t>CLS</t>
  </si>
  <si>
    <t>ITAL UNICA</t>
  </si>
  <si>
    <t>130W</t>
  </si>
  <si>
    <t>UNC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</si>
</sst>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b/>
      <sz val="8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8"/>
      <color indexed="55"/>
      <name val="Calibri"/>
      <family val="2"/>
    </font>
    <font>
      <sz val="8"/>
      <color theme="1"/>
      <name val="Calibri"/>
      <family val="2"/>
    </font>
    <font>
      <b/>
      <sz val="8"/>
      <color indexed="55"/>
      <name val="宋体"/>
      <family val="2"/>
    </font>
    <font>
      <sz val="8"/>
      <color indexed="55"/>
      <name val="Calibri"/>
      <family val="2"/>
    </font>
    <font>
      <b/>
      <sz val="8"/>
      <color indexed="10"/>
      <name val="Calibri"/>
      <family val="2"/>
    </font>
    <font>
      <b/>
      <sz val="8"/>
      <color indexed="10"/>
      <name val="宋体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8"/>
      <name val="宋体"/>
      <family val="2"/>
    </font>
    <font>
      <b/>
      <sz val="8"/>
      <color indexed="8"/>
      <name val="宋体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宋体"/>
      <family val="2"/>
    </font>
    <font>
      <b/>
      <sz val="8"/>
      <color rgb="FFFF0000"/>
      <name val="Calibri"/>
      <family val="2"/>
    </font>
    <font>
      <b/>
      <sz val="8"/>
      <color rgb="FFFF0000"/>
      <name val="宋体"/>
      <family val="2"/>
    </font>
    <font>
      <b/>
      <sz val="8"/>
      <color indexed="14"/>
      <name val="Calibri"/>
      <family val="2"/>
    </font>
    <font>
      <sz val="8"/>
      <color rgb="FFFF0000"/>
      <name val="Calibri"/>
      <family val="2"/>
    </font>
    <font>
      <sz val="8"/>
      <color theme="1"/>
      <name val="宋体"/>
      <family val="2"/>
    </font>
    <font>
      <b/>
      <sz val="8"/>
      <name val="微软雅黑"/>
      <family val="2"/>
      <charset val="134"/>
    </font>
    <font>
      <sz val="9"/>
      <color rgb="FF212B60"/>
      <name val="Cambria"/>
      <family val="2"/>
      <scheme val="major"/>
    </font>
    <font>
      <u/>
      <sz val="12.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</borders>
  <cellStyleXfs count="8">
    <xf numFmtId="164" fontId="0" fillId="0" borderId="0"/>
    <xf numFmtId="164" fontId="1" fillId="0" borderId="0"/>
    <xf numFmtId="164" fontId="2" fillId="0" borderId="0"/>
    <xf numFmtId="164" fontId="1" fillId="0" borderId="0"/>
    <xf numFmtId="164" fontId="3" fillId="0" borderId="0"/>
    <xf numFmtId="164" fontId="5" fillId="9" borderId="0" applyNumberFormat="0" applyFont="0" applyBorder="0" applyAlignment="0" applyProtection="0"/>
    <xf numFmtId="164" fontId="26" fillId="0" borderId="7" applyAlignment="0">
      <alignment horizontal="center" vertical="center" wrapText="1"/>
    </xf>
    <xf numFmtId="164" fontId="27" fillId="0" borderId="0" applyNumberFormat="0" applyFill="0" applyBorder="0" applyAlignment="0" applyProtection="0">
      <alignment vertical="top"/>
      <protection locked="0"/>
    </xf>
  </cellStyleXfs>
  <cellXfs count="147">
    <xf numFmtId="164" fontId="0" fillId="0" borderId="0" xfId="0"/>
    <xf numFmtId="164" fontId="7" fillId="2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64" fontId="8" fillId="0" borderId="0" xfId="0" applyFont="1" applyBorder="1" applyAlignment="1">
      <alignment vertical="center"/>
    </xf>
    <xf numFmtId="164" fontId="7" fillId="0" borderId="0" xfId="0" applyFont="1" applyAlignment="1">
      <alignment vertical="center"/>
    </xf>
    <xf numFmtId="164" fontId="7" fillId="0" borderId="0" xfId="0" applyFont="1" applyAlignment="1">
      <alignment horizontal="left" vertical="center"/>
    </xf>
    <xf numFmtId="164" fontId="8" fillId="0" borderId="0" xfId="0" applyFont="1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8" fillId="0" borderId="0" xfId="0" applyFont="1" applyBorder="1" applyAlignment="1">
      <alignment horizontal="left" vertical="center"/>
    </xf>
    <xf numFmtId="164" fontId="11" fillId="0" borderId="2" xfId="2" applyFont="1" applyBorder="1" applyAlignment="1" applyProtection="1"/>
    <xf numFmtId="164" fontId="11" fillId="0" borderId="0" xfId="2" applyFont="1" applyBorder="1" applyAlignment="1" applyProtection="1">
      <alignment horizontal="center"/>
    </xf>
    <xf numFmtId="164" fontId="11" fillId="0" borderId="0" xfId="2" applyFont="1" applyBorder="1" applyAlignment="1" applyProtection="1">
      <alignment horizontal="left"/>
    </xf>
    <xf numFmtId="164" fontId="11" fillId="0" borderId="0" xfId="2" applyFont="1" applyBorder="1" applyAlignment="1" applyProtection="1"/>
    <xf numFmtId="164" fontId="11" fillId="0" borderId="0" xfId="0" applyFont="1" applyBorder="1" applyAlignment="1"/>
    <xf numFmtId="164" fontId="11" fillId="0" borderId="0" xfId="2" applyFont="1" applyBorder="1" applyAlignment="1" applyProtection="1">
      <alignment vertical="center"/>
    </xf>
    <xf numFmtId="164" fontId="13" fillId="0" borderId="0" xfId="0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3" fillId="3" borderId="1" xfId="2" applyFont="1" applyFill="1" applyBorder="1" applyAlignment="1" applyProtection="1">
      <alignment horizontal="center" vertical="center"/>
    </xf>
    <xf numFmtId="164" fontId="13" fillId="3" borderId="1" xfId="0" applyFont="1" applyFill="1" applyBorder="1" applyAlignment="1">
      <alignment horizontal="center" vertical="center"/>
    </xf>
    <xf numFmtId="164" fontId="14" fillId="3" borderId="1" xfId="1" applyFont="1" applyFill="1" applyBorder="1" applyAlignment="1">
      <alignment horizontal="center"/>
    </xf>
    <xf numFmtId="164" fontId="13" fillId="3" borderId="1" xfId="0" applyFont="1" applyFill="1" applyBorder="1" applyAlignment="1">
      <alignment horizontal="center" vertical="center" wrapText="1"/>
    </xf>
    <xf numFmtId="164" fontId="17" fillId="0" borderId="0" xfId="0" applyFont="1" applyBorder="1" applyAlignment="1">
      <alignment vertical="center"/>
    </xf>
    <xf numFmtId="164" fontId="17" fillId="0" borderId="3" xfId="0" applyFont="1" applyBorder="1" applyAlignment="1">
      <alignment vertical="center"/>
    </xf>
    <xf numFmtId="164" fontId="17" fillId="0" borderId="1" xfId="0" applyFont="1" applyBorder="1" applyAlignment="1">
      <alignment vertical="center"/>
    </xf>
    <xf numFmtId="164" fontId="18" fillId="4" borderId="1" xfId="3" applyFont="1" applyFill="1" applyBorder="1" applyAlignment="1">
      <alignment horizontal="left" vertical="center" wrapText="1"/>
    </xf>
    <xf numFmtId="164" fontId="18" fillId="4" borderId="1" xfId="3" applyFont="1" applyFill="1" applyBorder="1" applyAlignment="1" applyProtection="1">
      <alignment horizontal="center" vertical="center"/>
      <protection hidden="1"/>
    </xf>
    <xf numFmtId="164" fontId="18" fillId="4" borderId="1" xfId="0" applyNumberFormat="1" applyFont="1" applyFill="1" applyBorder="1" applyAlignment="1">
      <alignment horizontal="center"/>
    </xf>
    <xf numFmtId="16" fontId="18" fillId="4" borderId="1" xfId="0" applyNumberFormat="1" applyFont="1" applyFill="1" applyBorder="1" applyAlignment="1">
      <alignment horizontal="left"/>
    </xf>
    <xf numFmtId="164" fontId="18" fillId="4" borderId="1" xfId="2" applyNumberFormat="1" applyFont="1" applyFill="1" applyBorder="1" applyAlignment="1" applyProtection="1">
      <alignment horizontal="center" vertical="center"/>
    </xf>
    <xf numFmtId="164" fontId="18" fillId="0" borderId="0" xfId="0" applyFont="1" applyBorder="1" applyAlignment="1">
      <alignment vertical="center"/>
    </xf>
    <xf numFmtId="164" fontId="18" fillId="0" borderId="3" xfId="0" applyFont="1" applyBorder="1" applyAlignment="1">
      <alignment vertical="center"/>
    </xf>
    <xf numFmtId="164" fontId="18" fillId="0" borderId="1" xfId="0" applyFont="1" applyBorder="1" applyAlignment="1">
      <alignment vertical="center"/>
    </xf>
    <xf numFmtId="164" fontId="20" fillId="4" borderId="1" xfId="3" applyFont="1" applyFill="1" applyBorder="1" applyAlignment="1">
      <alignment horizontal="left" vertical="center" wrapText="1"/>
    </xf>
    <xf numFmtId="164" fontId="20" fillId="4" borderId="1" xfId="3" applyFont="1" applyFill="1" applyBorder="1" applyAlignment="1" applyProtection="1">
      <alignment horizontal="center" vertical="center"/>
      <protection hidden="1"/>
    </xf>
    <xf numFmtId="164" fontId="20" fillId="4" borderId="1" xfId="0" applyNumberFormat="1" applyFont="1" applyFill="1" applyBorder="1" applyAlignment="1">
      <alignment horizontal="center"/>
    </xf>
    <xf numFmtId="16" fontId="20" fillId="4" borderId="1" xfId="0" applyNumberFormat="1" applyFont="1" applyFill="1" applyBorder="1" applyAlignment="1">
      <alignment horizontal="left"/>
    </xf>
    <xf numFmtId="164" fontId="20" fillId="4" borderId="1" xfId="2" applyNumberFormat="1" applyFont="1" applyFill="1" applyBorder="1" applyAlignment="1" applyProtection="1">
      <alignment horizontal="center" vertical="center"/>
    </xf>
    <xf numFmtId="164" fontId="20" fillId="0" borderId="0" xfId="0" applyFont="1" applyBorder="1" applyAlignment="1">
      <alignment vertical="center"/>
    </xf>
    <xf numFmtId="164" fontId="20" fillId="0" borderId="3" xfId="0" applyFont="1" applyBorder="1" applyAlignment="1">
      <alignment vertical="center"/>
    </xf>
    <xf numFmtId="164" fontId="20" fillId="0" borderId="1" xfId="0" applyFont="1" applyBorder="1" applyAlignment="1">
      <alignment vertical="center"/>
    </xf>
    <xf numFmtId="164" fontId="14" fillId="4" borderId="1" xfId="3" applyFont="1" applyFill="1" applyBorder="1" applyAlignment="1">
      <alignment horizontal="left" vertical="center" wrapText="1"/>
    </xf>
    <xf numFmtId="164" fontId="14" fillId="4" borderId="1" xfId="3" applyFont="1" applyFill="1" applyBorder="1" applyAlignment="1" applyProtection="1">
      <alignment horizontal="center" vertical="center"/>
      <protection hidden="1"/>
    </xf>
    <xf numFmtId="164" fontId="14" fillId="4" borderId="1" xfId="0" applyNumberFormat="1" applyFont="1" applyFill="1" applyBorder="1" applyAlignment="1">
      <alignment horizontal="center"/>
    </xf>
    <xf numFmtId="16" fontId="14" fillId="4" borderId="1" xfId="0" applyNumberFormat="1" applyFont="1" applyFill="1" applyBorder="1" applyAlignment="1">
      <alignment horizontal="left"/>
    </xf>
    <xf numFmtId="164" fontId="18" fillId="6" borderId="1" xfId="3" applyFont="1" applyFill="1" applyBorder="1" applyAlignment="1">
      <alignment horizontal="left" vertical="center" wrapText="1"/>
    </xf>
    <xf numFmtId="164" fontId="18" fillId="6" borderId="1" xfId="3" applyFont="1" applyFill="1" applyBorder="1" applyAlignment="1" applyProtection="1">
      <alignment horizontal="center" vertical="center"/>
      <protection hidden="1"/>
    </xf>
    <xf numFmtId="16" fontId="18" fillId="6" borderId="1" xfId="0" applyNumberFormat="1" applyFont="1" applyFill="1" applyBorder="1" applyAlignment="1">
      <alignment horizontal="left"/>
    </xf>
    <xf numFmtId="164" fontId="18" fillId="6" borderId="1" xfId="2" applyNumberFormat="1" applyFont="1" applyFill="1" applyBorder="1" applyAlignment="1" applyProtection="1">
      <alignment horizontal="center" vertical="center"/>
    </xf>
    <xf numFmtId="164" fontId="20" fillId="6" borderId="1" xfId="3" applyFont="1" applyFill="1" applyBorder="1" applyAlignment="1">
      <alignment horizontal="left" vertical="center" wrapText="1"/>
    </xf>
    <xf numFmtId="164" fontId="20" fillId="6" borderId="1" xfId="3" applyFont="1" applyFill="1" applyBorder="1" applyAlignment="1" applyProtection="1">
      <alignment horizontal="center" vertical="center"/>
      <protection hidden="1"/>
    </xf>
    <xf numFmtId="16" fontId="20" fillId="6" borderId="1" xfId="0" applyNumberFormat="1" applyFont="1" applyFill="1" applyBorder="1" applyAlignment="1">
      <alignment horizontal="left"/>
    </xf>
    <xf numFmtId="164" fontId="20" fillId="6" borderId="1" xfId="2" applyNumberFormat="1" applyFont="1" applyFill="1" applyBorder="1" applyAlignment="1" applyProtection="1">
      <alignment horizontal="center" vertical="center"/>
    </xf>
    <xf numFmtId="164" fontId="18" fillId="6" borderId="1" xfId="0" applyNumberFormat="1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164" fontId="11" fillId="0" borderId="0" xfId="0" applyFont="1" applyBorder="1" applyAlignment="1">
      <alignment vertical="center"/>
    </xf>
    <xf numFmtId="16" fontId="11" fillId="0" borderId="0" xfId="0" applyNumberFormat="1" applyFont="1" applyFill="1" applyBorder="1" applyAlignment="1">
      <alignment horizontal="center"/>
    </xf>
    <xf numFmtId="164" fontId="11" fillId="2" borderId="0" xfId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8" fillId="0" borderId="0" xfId="2" applyNumberFormat="1" applyFont="1" applyFill="1" applyBorder="1" applyAlignment="1" applyProtection="1">
      <alignment horizontal="center" vertical="center"/>
    </xf>
    <xf numFmtId="164" fontId="18" fillId="0" borderId="0" xfId="0" applyFont="1"/>
    <xf numFmtId="164" fontId="11" fillId="0" borderId="0" xfId="2" applyFont="1" applyAlignment="1" applyProtection="1">
      <alignment vertical="center"/>
    </xf>
    <xf numFmtId="164" fontId="11" fillId="0" borderId="0" xfId="0" applyFont="1" applyAlignment="1">
      <alignment vertical="center"/>
    </xf>
    <xf numFmtId="164" fontId="22" fillId="0" borderId="0" xfId="0" applyFont="1" applyAlignment="1">
      <alignment vertical="center"/>
    </xf>
    <xf numFmtId="164" fontId="11" fillId="2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left" vertical="center"/>
    </xf>
    <xf numFmtId="164" fontId="17" fillId="0" borderId="0" xfId="0" applyFont="1" applyAlignment="1">
      <alignment vertical="center"/>
    </xf>
    <xf numFmtId="164" fontId="18" fillId="3" borderId="1" xfId="1" applyFont="1" applyFill="1" applyBorder="1" applyAlignment="1">
      <alignment horizontal="center"/>
    </xf>
    <xf numFmtId="164" fontId="14" fillId="0" borderId="0" xfId="0" applyFont="1" applyBorder="1" applyAlignment="1">
      <alignment horizontal="center" vertical="center"/>
    </xf>
    <xf numFmtId="164" fontId="17" fillId="0" borderId="0" xfId="0" applyFont="1" applyBorder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8" fillId="4" borderId="1" xfId="1" applyNumberFormat="1" applyFont="1" applyFill="1" applyBorder="1" applyAlignment="1">
      <alignment horizontal="left" wrapText="1"/>
    </xf>
    <xf numFmtId="164" fontId="18" fillId="4" borderId="1" xfId="1" applyFont="1" applyFill="1" applyBorder="1" applyAlignment="1">
      <alignment horizontal="center"/>
    </xf>
    <xf numFmtId="164" fontId="18" fillId="4" borderId="1" xfId="0" applyFont="1" applyFill="1" applyBorder="1" applyAlignment="1">
      <alignment horizontal="left"/>
    </xf>
    <xf numFmtId="164" fontId="18" fillId="4" borderId="1" xfId="1" applyNumberFormat="1" applyFont="1" applyFill="1" applyBorder="1" applyAlignment="1">
      <alignment horizontal="center" wrapText="1"/>
    </xf>
    <xf numFmtId="164" fontId="14" fillId="2" borderId="0" xfId="0" applyFont="1" applyFill="1" applyBorder="1" applyAlignment="1">
      <alignment horizontal="center" vertical="center"/>
    </xf>
    <xf numFmtId="164" fontId="14" fillId="2" borderId="0" xfId="0" applyFont="1" applyFill="1" applyAlignment="1">
      <alignment horizontal="center" vertical="center"/>
    </xf>
    <xf numFmtId="164" fontId="18" fillId="4" borderId="1" xfId="1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20" fillId="0" borderId="0" xfId="0" applyFont="1" applyBorder="1" applyAlignment="1">
      <alignment horizontal="center" vertical="center"/>
    </xf>
    <xf numFmtId="164" fontId="23" fillId="0" borderId="0" xfId="0" applyFont="1" applyBorder="1" applyAlignment="1">
      <alignment horizontal="center" vertical="center"/>
    </xf>
    <xf numFmtId="164" fontId="23" fillId="0" borderId="0" xfId="0" applyFont="1" applyAlignment="1">
      <alignment horizontal="center" vertical="center"/>
    </xf>
    <xf numFmtId="164" fontId="18" fillId="4" borderId="1" xfId="0" applyFont="1" applyFill="1" applyBorder="1" applyAlignment="1">
      <alignment horizontal="center"/>
    </xf>
    <xf numFmtId="164" fontId="18" fillId="6" borderId="1" xfId="0" applyFont="1" applyFill="1" applyBorder="1" applyAlignment="1">
      <alignment horizontal="left"/>
    </xf>
    <xf numFmtId="164" fontId="18" fillId="6" borderId="1" xfId="0" applyFont="1" applyFill="1" applyBorder="1" applyAlignment="1">
      <alignment horizontal="center"/>
    </xf>
    <xf numFmtId="164" fontId="18" fillId="6" borderId="1" xfId="1" applyNumberFormat="1" applyFont="1" applyFill="1" applyBorder="1" applyAlignment="1">
      <alignment horizontal="center" wrapText="1"/>
    </xf>
    <xf numFmtId="164" fontId="14" fillId="7" borderId="0" xfId="0" applyFont="1" applyFill="1" applyBorder="1" applyAlignment="1">
      <alignment horizontal="center" vertical="center"/>
    </xf>
    <xf numFmtId="164" fontId="17" fillId="7" borderId="0" xfId="0" applyFont="1" applyFill="1" applyBorder="1" applyAlignment="1">
      <alignment horizontal="center" vertical="center"/>
    </xf>
    <xf numFmtId="164" fontId="17" fillId="5" borderId="0" xfId="0" applyFont="1" applyFill="1" applyBorder="1" applyAlignment="1">
      <alignment horizontal="center" vertical="center"/>
    </xf>
    <xf numFmtId="164" fontId="17" fillId="5" borderId="0" xfId="0" applyFont="1" applyFill="1" applyAlignment="1">
      <alignment horizontal="center" vertical="center"/>
    </xf>
    <xf numFmtId="164" fontId="18" fillId="5" borderId="1" xfId="3" applyFont="1" applyFill="1" applyBorder="1" applyAlignment="1">
      <alignment horizontal="left" vertical="center" wrapText="1"/>
    </xf>
    <xf numFmtId="164" fontId="18" fillId="10" borderId="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10" borderId="1" xfId="1" applyNumberFormat="1" applyFont="1" applyFill="1" applyBorder="1" applyAlignment="1">
      <alignment horizontal="center" wrapText="1"/>
    </xf>
    <xf numFmtId="164" fontId="11" fillId="0" borderId="2" xfId="0" applyFont="1" applyBorder="1" applyAlignment="1">
      <alignment vertical="center"/>
    </xf>
    <xf numFmtId="164" fontId="22" fillId="0" borderId="0" xfId="0" applyFont="1" applyBorder="1" applyAlignment="1">
      <alignment vertical="center"/>
    </xf>
    <xf numFmtId="164" fontId="18" fillId="8" borderId="1" xfId="0" applyFont="1" applyFill="1" applyBorder="1" applyAlignment="1">
      <alignment horizontal="left"/>
    </xf>
    <xf numFmtId="164" fontId="18" fillId="6" borderId="4" xfId="3" applyFont="1" applyFill="1" applyBorder="1" applyAlignment="1">
      <alignment horizontal="left" vertical="center" wrapText="1"/>
    </xf>
    <xf numFmtId="164" fontId="18" fillId="6" borderId="0" xfId="0" applyFont="1" applyFill="1" applyBorder="1" applyAlignment="1">
      <alignment horizontal="center"/>
    </xf>
    <xf numFmtId="164" fontId="18" fillId="6" borderId="4" xfId="0" applyFont="1" applyFill="1" applyBorder="1" applyAlignment="1">
      <alignment horizontal="center"/>
    </xf>
    <xf numFmtId="164" fontId="18" fillId="8" borderId="0" xfId="0" applyFont="1" applyFill="1" applyBorder="1" applyAlignment="1">
      <alignment horizontal="left"/>
    </xf>
    <xf numFmtId="164" fontId="18" fillId="6" borderId="4" xfId="1" applyNumberFormat="1" applyFont="1" applyFill="1" applyBorder="1" applyAlignment="1">
      <alignment horizontal="center" wrapText="1"/>
    </xf>
    <xf numFmtId="164" fontId="18" fillId="10" borderId="1" xfId="0" applyFont="1" applyFill="1" applyBorder="1" applyAlignment="1">
      <alignment horizontal="center"/>
    </xf>
    <xf numFmtId="164" fontId="18" fillId="10" borderId="1" xfId="1" applyNumberFormat="1" applyFont="1" applyFill="1" applyBorder="1" applyAlignment="1">
      <alignment horizontal="center" wrapText="1"/>
    </xf>
    <xf numFmtId="164" fontId="13" fillId="10" borderId="5" xfId="0" applyNumberFormat="1" applyFont="1" applyFill="1" applyBorder="1" applyAlignment="1">
      <alignment horizontal="center" vertical="center"/>
    </xf>
    <xf numFmtId="164" fontId="13" fillId="10" borderId="3" xfId="0" applyNumberFormat="1" applyFont="1" applyFill="1" applyBorder="1" applyAlignment="1">
      <alignment horizontal="center" vertical="center"/>
    </xf>
    <xf numFmtId="164" fontId="13" fillId="10" borderId="6" xfId="0" applyNumberFormat="1" applyFont="1" applyFill="1" applyBorder="1" applyAlignment="1">
      <alignment horizontal="center" vertical="center"/>
    </xf>
    <xf numFmtId="164" fontId="25" fillId="10" borderId="1" xfId="3" applyFont="1" applyFill="1" applyBorder="1" applyAlignment="1">
      <alignment horizontal="left" vertical="center" wrapText="1"/>
    </xf>
    <xf numFmtId="164" fontId="20" fillId="10" borderId="1" xfId="3" applyFont="1" applyFill="1" applyBorder="1" applyAlignment="1">
      <alignment horizontal="left" vertical="center" wrapText="1"/>
    </xf>
    <xf numFmtId="164" fontId="14" fillId="6" borderId="1" xfId="3" applyFont="1" applyFill="1" applyBorder="1" applyAlignment="1">
      <alignment horizontal="left" vertical="center" wrapText="1"/>
    </xf>
    <xf numFmtId="16" fontId="4" fillId="6" borderId="1" xfId="0" applyNumberFormat="1" applyFont="1" applyFill="1" applyBorder="1" applyAlignment="1">
      <alignment horizontal="left"/>
    </xf>
    <xf numFmtId="164" fontId="18" fillId="6" borderId="1" xfId="3" applyNumberFormat="1" applyFont="1" applyFill="1" applyBorder="1" applyAlignment="1">
      <alignment horizontal="left" vertical="center" wrapText="1"/>
    </xf>
    <xf numFmtId="164" fontId="14" fillId="6" borderId="1" xfId="3" applyNumberFormat="1" applyFont="1" applyFill="1" applyBorder="1" applyAlignment="1">
      <alignment horizontal="left" vertical="center" wrapText="1"/>
    </xf>
    <xf numFmtId="164" fontId="18" fillId="6" borderId="1" xfId="0" applyNumberFormat="1" applyFont="1" applyFill="1" applyBorder="1" applyAlignment="1">
      <alignment horizontal="left"/>
    </xf>
    <xf numFmtId="164" fontId="14" fillId="6" borderId="1" xfId="3" applyFont="1" applyFill="1" applyBorder="1" applyAlignment="1">
      <alignment horizontal="center" vertical="center" wrapText="1"/>
    </xf>
    <xf numFmtId="164" fontId="14" fillId="6" borderId="1" xfId="2" applyNumberFormat="1" applyFont="1" applyFill="1" applyBorder="1" applyAlignment="1" applyProtection="1">
      <alignment horizontal="center" vertical="center"/>
    </xf>
    <xf numFmtId="164" fontId="18" fillId="10" borderId="3" xfId="1" applyNumberFormat="1" applyFont="1" applyFill="1" applyBorder="1" applyAlignment="1">
      <alignment horizontal="center" wrapText="1"/>
    </xf>
    <xf numFmtId="164" fontId="20" fillId="6" borderId="1" xfId="3" applyNumberFormat="1" applyFont="1" applyFill="1" applyBorder="1" applyAlignment="1">
      <alignment horizontal="left" vertical="center" wrapText="1"/>
    </xf>
    <xf numFmtId="164" fontId="14" fillId="3" borderId="1" xfId="0" applyFont="1" applyFill="1" applyBorder="1" applyAlignment="1">
      <alignment horizontal="center" vertical="center" wrapText="1"/>
    </xf>
    <xf numFmtId="164" fontId="14" fillId="0" borderId="0" xfId="0" applyFont="1" applyFill="1" applyBorder="1" applyAlignment="1">
      <alignment vertical="center"/>
    </xf>
    <xf numFmtId="164" fontId="14" fillId="4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center" wrapText="1"/>
    </xf>
    <xf numFmtId="164" fontId="14" fillId="6" borderId="4" xfId="1" applyNumberFormat="1" applyFont="1" applyFill="1" applyBorder="1" applyAlignment="1">
      <alignment horizontal="center" wrapText="1"/>
    </xf>
    <xf numFmtId="164" fontId="14" fillId="0" borderId="0" xfId="0" applyFont="1" applyBorder="1" applyAlignment="1">
      <alignment horizontal="center" vertical="center"/>
    </xf>
    <xf numFmtId="164" fontId="14" fillId="2" borderId="0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left" vertical="center"/>
    </xf>
    <xf numFmtId="164" fontId="14" fillId="3" borderId="1" xfId="1" applyFont="1" applyFill="1" applyBorder="1" applyAlignment="1">
      <alignment horizontal="center"/>
    </xf>
    <xf numFmtId="164" fontId="13" fillId="3" borderId="1" xfId="0" applyFont="1" applyFill="1" applyBorder="1" applyAlignment="1">
      <alignment horizontal="center" vertical="center" wrapText="1"/>
    </xf>
    <xf numFmtId="164" fontId="18" fillId="3" borderId="1" xfId="1" applyFont="1" applyFill="1" applyBorder="1" applyAlignment="1">
      <alignment horizontal="center"/>
    </xf>
    <xf numFmtId="164" fontId="14" fillId="0" borderId="0" xfId="0" applyFont="1" applyBorder="1" applyAlignment="1">
      <alignment horizontal="center" vertical="center"/>
    </xf>
    <xf numFmtId="164" fontId="18" fillId="4" borderId="1" xfId="1" applyNumberFormat="1" applyFont="1" applyFill="1" applyBorder="1" applyAlignment="1">
      <alignment horizontal="center" wrapText="1"/>
    </xf>
    <xf numFmtId="164" fontId="14" fillId="2" borderId="0" xfId="0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horizontal="left" vertical="center"/>
    </xf>
    <xf numFmtId="164" fontId="20" fillId="0" borderId="0" xfId="0" applyFont="1" applyBorder="1" applyAlignment="1">
      <alignment horizontal="center" vertical="center"/>
    </xf>
    <xf numFmtId="164" fontId="18" fillId="6" borderId="1" xfId="1" applyNumberFormat="1" applyFont="1" applyFill="1" applyBorder="1" applyAlignment="1">
      <alignment horizontal="center" wrapText="1"/>
    </xf>
    <xf numFmtId="164" fontId="14" fillId="7" borderId="0" xfId="0" applyFont="1" applyFill="1" applyBorder="1" applyAlignment="1">
      <alignment horizontal="center" vertical="center"/>
    </xf>
    <xf numFmtId="164" fontId="18" fillId="10" borderId="1" xfId="3" applyFont="1" applyFill="1" applyBorder="1" applyAlignment="1">
      <alignment horizontal="left" vertical="center" wrapText="1"/>
    </xf>
    <xf numFmtId="164" fontId="14" fillId="10" borderId="1" xfId="3" applyFont="1" applyFill="1" applyBorder="1" applyAlignment="1">
      <alignment horizontal="left" vertical="center" wrapText="1"/>
    </xf>
    <xf numFmtId="164" fontId="14" fillId="10" borderId="1" xfId="1" applyNumberFormat="1" applyFont="1" applyFill="1" applyBorder="1" applyAlignment="1">
      <alignment horizontal="center" wrapText="1"/>
    </xf>
    <xf numFmtId="164" fontId="14" fillId="6" borderId="1" xfId="3" applyFont="1" applyFill="1" applyBorder="1" applyAlignment="1">
      <alignment horizontal="left" vertical="center" wrapText="1"/>
    </xf>
    <xf numFmtId="164" fontId="14" fillId="4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center" wrapText="1"/>
    </xf>
    <xf numFmtId="164" fontId="14" fillId="6" borderId="1" xfId="3" applyFont="1" applyFill="1" applyBorder="1" applyAlignment="1">
      <alignment horizontal="left" vertical="center" wrapText="1"/>
    </xf>
    <xf numFmtId="164" fontId="7" fillId="0" borderId="0" xfId="0" applyFont="1" applyAlignment="1">
      <alignment vertical="center"/>
    </xf>
    <xf numFmtId="164" fontId="7" fillId="0" borderId="0" xfId="0" applyFont="1" applyAlignment="1">
      <alignment horizontal="center" vertical="center"/>
    </xf>
    <xf numFmtId="164" fontId="8" fillId="0" borderId="0" xfId="0" applyFont="1" applyAlignment="1">
      <alignment horizontal="center" vertical="center"/>
    </xf>
  </cellXfs>
  <cellStyles count="8">
    <cellStyle name="header" xfId="5"/>
    <cellStyle name="LineTableCell" xfId="6"/>
    <cellStyle name="Normal_NEW DPS" xfId="1"/>
    <cellStyle name="Normal_NEW DPS_7 New LTS - EGX7 22.09.2009" xfId="3"/>
    <cellStyle name="Normal_Sheet1" xfId="2"/>
    <cellStyle name="常规" xfId="0" builtinId="0"/>
    <cellStyle name="常规 3" xfId="4"/>
    <cellStyle name="超链接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142"/>
  <sheetViews>
    <sheetView tabSelected="1" topLeftCell="A2" zoomScale="120" zoomScaleNormal="120" workbookViewId="0">
      <selection activeCell="R306" sqref="R306"/>
    </sheetView>
  </sheetViews>
  <sheetFormatPr defaultColWidth="13" defaultRowHeight="11.25"/>
  <cols>
    <col min="1" max="1" width="17.5703125" style="2" customWidth="1"/>
    <col min="2" max="2" width="8.140625" style="2" customWidth="1"/>
    <col min="3" max="3" width="7.85546875" style="2" customWidth="1"/>
    <col min="4" max="4" width="12.42578125" style="2" customWidth="1"/>
    <col min="5" max="6" width="9.42578125" style="2" customWidth="1"/>
    <col min="7" max="7" width="8.7109375" style="2" customWidth="1"/>
    <col min="8" max="8" width="10.5703125" style="2" customWidth="1"/>
    <col min="9" max="9" width="9.42578125" style="2" hidden="1" customWidth="1"/>
    <col min="10" max="12" width="9.42578125" style="2" customWidth="1"/>
    <col min="13" max="13" width="9.42578125" style="2" hidden="1" customWidth="1"/>
    <col min="14" max="14" width="10.42578125" style="2" customWidth="1"/>
    <col min="15" max="15" width="9.42578125" style="2" customWidth="1"/>
    <col min="16" max="19" width="9.42578125" style="3" customWidth="1"/>
    <col min="20" max="100" width="13" style="3"/>
    <col min="101" max="16384" width="13" style="2"/>
  </cols>
  <sheetData>
    <row r="1" spans="1:251">
      <c r="A1" s="144" t="s">
        <v>29</v>
      </c>
      <c r="B1" s="144"/>
      <c r="C1" s="144"/>
      <c r="D1" s="144"/>
      <c r="E1" s="144"/>
      <c r="F1" s="1"/>
      <c r="J1" s="3"/>
      <c r="K1" s="3"/>
      <c r="L1" s="3"/>
      <c r="M1" s="3"/>
      <c r="N1" s="3"/>
      <c r="O1" s="3"/>
      <c r="CW1" s="3"/>
      <c r="CX1" s="3"/>
      <c r="CY1" s="3"/>
      <c r="CZ1" s="3"/>
      <c r="DA1" s="3"/>
      <c r="DB1" s="3"/>
      <c r="IN1" s="3"/>
      <c r="IO1" s="3"/>
      <c r="IP1" s="3"/>
      <c r="IQ1" s="3"/>
    </row>
    <row r="2" spans="1:251">
      <c r="A2" s="145" t="s">
        <v>287</v>
      </c>
      <c r="B2" s="146"/>
      <c r="C2" s="146"/>
      <c r="D2" s="146"/>
      <c r="E2" s="146"/>
      <c r="F2" s="4"/>
      <c r="J2" s="3"/>
      <c r="K2" s="3"/>
      <c r="L2" s="3"/>
      <c r="M2" s="3"/>
      <c r="N2" s="3"/>
      <c r="O2" s="3"/>
      <c r="CW2" s="3"/>
      <c r="CX2" s="3"/>
      <c r="CY2" s="3"/>
      <c r="CZ2" s="3"/>
      <c r="DA2" s="3"/>
      <c r="DB2" s="3"/>
      <c r="IN2" s="3"/>
      <c r="IO2" s="3"/>
      <c r="IP2" s="3"/>
      <c r="IQ2" s="3"/>
    </row>
    <row r="3" spans="1:251" s="6" customFormat="1">
      <c r="A3" s="5" t="s">
        <v>461</v>
      </c>
      <c r="F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IN3" s="8"/>
      <c r="IO3" s="8"/>
      <c r="IP3" s="8"/>
      <c r="IQ3" s="8"/>
    </row>
    <row r="4" spans="1:251" s="17" customFormat="1">
      <c r="A4" s="9" t="s">
        <v>30</v>
      </c>
      <c r="B4" s="10"/>
      <c r="C4" s="10"/>
      <c r="D4" s="11" t="s">
        <v>288</v>
      </c>
      <c r="E4" s="12"/>
      <c r="F4" s="13"/>
      <c r="G4" s="14" t="s">
        <v>289</v>
      </c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</row>
    <row r="5" spans="1:251" s="24" customFormat="1" ht="12.75" customHeight="1">
      <c r="A5" s="18" t="s">
        <v>31</v>
      </c>
      <c r="B5" s="19" t="s">
        <v>32</v>
      </c>
      <c r="C5" s="20" t="s">
        <v>290</v>
      </c>
      <c r="D5" s="18" t="s">
        <v>291</v>
      </c>
      <c r="E5" s="18" t="s">
        <v>33</v>
      </c>
      <c r="F5" s="18" t="s">
        <v>34</v>
      </c>
      <c r="G5" s="21" t="s">
        <v>516</v>
      </c>
      <c r="H5" s="21" t="s">
        <v>35</v>
      </c>
      <c r="I5" s="21" t="s">
        <v>36</v>
      </c>
      <c r="J5" s="119" t="s">
        <v>458</v>
      </c>
      <c r="K5" s="21" t="s">
        <v>37</v>
      </c>
      <c r="L5" s="128" t="s">
        <v>529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3"/>
    </row>
    <row r="6" spans="1:251" s="32" customFormat="1" ht="13.5" hidden="1" customHeight="1">
      <c r="A6" s="25" t="s">
        <v>0</v>
      </c>
      <c r="B6" s="26" t="s">
        <v>1</v>
      </c>
      <c r="C6" s="27" t="s">
        <v>2</v>
      </c>
      <c r="D6" s="28" t="s">
        <v>292</v>
      </c>
      <c r="E6" s="29">
        <v>42665</v>
      </c>
      <c r="F6" s="29">
        <v>42667</v>
      </c>
      <c r="G6" s="29">
        <v>42670</v>
      </c>
      <c r="H6" s="29">
        <v>42675</v>
      </c>
      <c r="I6" s="29">
        <v>42679</v>
      </c>
      <c r="J6" s="29">
        <v>42688</v>
      </c>
      <c r="K6" s="29">
        <v>42690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1"/>
    </row>
    <row r="7" spans="1:251" s="32" customFormat="1" ht="13.5" hidden="1" customHeight="1">
      <c r="A7" s="25" t="s">
        <v>3</v>
      </c>
      <c r="B7" s="26" t="s">
        <v>4</v>
      </c>
      <c r="C7" s="27" t="s">
        <v>5</v>
      </c>
      <c r="D7" s="28" t="s">
        <v>293</v>
      </c>
      <c r="E7" s="29">
        <v>42672</v>
      </c>
      <c r="F7" s="29">
        <v>42674</v>
      </c>
      <c r="G7" s="29">
        <f t="shared" ref="G7:K9" si="0">G6+7</f>
        <v>42677</v>
      </c>
      <c r="H7" s="29">
        <f t="shared" si="0"/>
        <v>42682</v>
      </c>
      <c r="I7" s="29">
        <f t="shared" si="0"/>
        <v>42686</v>
      </c>
      <c r="J7" s="29">
        <f t="shared" si="0"/>
        <v>42695</v>
      </c>
      <c r="K7" s="29">
        <f t="shared" si="0"/>
        <v>42697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1"/>
    </row>
    <row r="8" spans="1:251" s="32" customFormat="1" ht="13.5" hidden="1" customHeight="1">
      <c r="A8" s="25" t="s">
        <v>8</v>
      </c>
      <c r="B8" s="26" t="s">
        <v>9</v>
      </c>
      <c r="C8" s="27" t="s">
        <v>10</v>
      </c>
      <c r="D8" s="28" t="s">
        <v>294</v>
      </c>
      <c r="E8" s="29">
        <v>42679</v>
      </c>
      <c r="F8" s="29">
        <v>42681</v>
      </c>
      <c r="G8" s="29">
        <f t="shared" si="0"/>
        <v>42684</v>
      </c>
      <c r="H8" s="29">
        <f t="shared" si="0"/>
        <v>42689</v>
      </c>
      <c r="I8" s="29">
        <f t="shared" si="0"/>
        <v>42693</v>
      </c>
      <c r="J8" s="29">
        <f t="shared" si="0"/>
        <v>42702</v>
      </c>
      <c r="K8" s="29">
        <f t="shared" si="0"/>
        <v>42704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1"/>
    </row>
    <row r="9" spans="1:251" s="32" customFormat="1" ht="13.5" hidden="1" customHeight="1">
      <c r="A9" s="25" t="s">
        <v>6</v>
      </c>
      <c r="B9" s="26" t="s">
        <v>11</v>
      </c>
      <c r="C9" s="27" t="s">
        <v>7</v>
      </c>
      <c r="D9" s="28" t="s">
        <v>295</v>
      </c>
      <c r="E9" s="29">
        <f>E8+7</f>
        <v>42686</v>
      </c>
      <c r="F9" s="29">
        <f>F8+7</f>
        <v>42688</v>
      </c>
      <c r="G9" s="29">
        <f t="shared" si="0"/>
        <v>42691</v>
      </c>
      <c r="H9" s="29">
        <f t="shared" si="0"/>
        <v>42696</v>
      </c>
      <c r="I9" s="29">
        <f t="shared" si="0"/>
        <v>42700</v>
      </c>
      <c r="J9" s="29">
        <f t="shared" si="0"/>
        <v>42709</v>
      </c>
      <c r="K9" s="29">
        <f t="shared" si="0"/>
        <v>42711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1"/>
    </row>
    <row r="10" spans="1:251" s="32" customFormat="1" ht="13.5" hidden="1" customHeight="1">
      <c r="A10" s="25" t="s">
        <v>15</v>
      </c>
      <c r="B10" s="26" t="s">
        <v>16</v>
      </c>
      <c r="C10" s="27" t="s">
        <v>17</v>
      </c>
      <c r="D10" s="28" t="s">
        <v>296</v>
      </c>
      <c r="E10" s="29">
        <f t="shared" ref="E10:E11" si="1">E9+7</f>
        <v>42693</v>
      </c>
      <c r="F10" s="29">
        <f t="shared" ref="F10:F11" si="2">F9+7</f>
        <v>42695</v>
      </c>
      <c r="G10" s="29">
        <f t="shared" ref="G10:K11" si="3">G9+7</f>
        <v>42698</v>
      </c>
      <c r="H10" s="29">
        <f t="shared" si="3"/>
        <v>42703</v>
      </c>
      <c r="I10" s="29">
        <f t="shared" si="3"/>
        <v>42707</v>
      </c>
      <c r="J10" s="29">
        <f t="shared" si="3"/>
        <v>42716</v>
      </c>
      <c r="K10" s="29">
        <f t="shared" si="3"/>
        <v>42718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1"/>
    </row>
    <row r="11" spans="1:251" s="32" customFormat="1" ht="13.5" hidden="1" customHeight="1">
      <c r="A11" s="25" t="s">
        <v>18</v>
      </c>
      <c r="B11" s="26" t="s">
        <v>9</v>
      </c>
      <c r="C11" s="27" t="s">
        <v>19</v>
      </c>
      <c r="D11" s="28" t="s">
        <v>297</v>
      </c>
      <c r="E11" s="29">
        <f t="shared" si="1"/>
        <v>42700</v>
      </c>
      <c r="F11" s="29">
        <f t="shared" si="2"/>
        <v>42702</v>
      </c>
      <c r="G11" s="29">
        <f t="shared" si="3"/>
        <v>42705</v>
      </c>
      <c r="H11" s="29">
        <f t="shared" si="3"/>
        <v>42710</v>
      </c>
      <c r="I11" s="29">
        <f t="shared" si="3"/>
        <v>42714</v>
      </c>
      <c r="J11" s="29">
        <f t="shared" si="3"/>
        <v>42723</v>
      </c>
      <c r="K11" s="29">
        <f t="shared" si="3"/>
        <v>42725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1"/>
    </row>
    <row r="12" spans="1:251" s="32" customFormat="1" ht="13.5" hidden="1" customHeight="1">
      <c r="A12" s="25" t="s">
        <v>20</v>
      </c>
      <c r="B12" s="26"/>
      <c r="C12" s="27"/>
      <c r="D12" s="28"/>
      <c r="E12" s="29">
        <f t="shared" ref="E12:K12" si="4">E11+7</f>
        <v>42707</v>
      </c>
      <c r="F12" s="29">
        <f t="shared" si="4"/>
        <v>42709</v>
      </c>
      <c r="G12" s="29">
        <f t="shared" si="4"/>
        <v>42712</v>
      </c>
      <c r="H12" s="29">
        <f t="shared" si="4"/>
        <v>42717</v>
      </c>
      <c r="I12" s="29">
        <f t="shared" si="4"/>
        <v>42721</v>
      </c>
      <c r="J12" s="29">
        <f t="shared" si="4"/>
        <v>42730</v>
      </c>
      <c r="K12" s="29">
        <f t="shared" si="4"/>
        <v>42732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1"/>
    </row>
    <row r="13" spans="1:251" s="40" customFormat="1" ht="13.5" hidden="1" customHeight="1">
      <c r="A13" s="33" t="s">
        <v>48</v>
      </c>
      <c r="B13" s="34" t="s">
        <v>55</v>
      </c>
      <c r="C13" s="35" t="s">
        <v>49</v>
      </c>
      <c r="D13" s="36" t="s">
        <v>298</v>
      </c>
      <c r="E13" s="37">
        <f t="shared" ref="E13:K13" si="5">E12+7</f>
        <v>42714</v>
      </c>
      <c r="F13" s="37">
        <f t="shared" si="5"/>
        <v>42716</v>
      </c>
      <c r="G13" s="37">
        <f t="shared" si="5"/>
        <v>42719</v>
      </c>
      <c r="H13" s="37">
        <f t="shared" si="5"/>
        <v>42724</v>
      </c>
      <c r="I13" s="37">
        <f t="shared" si="5"/>
        <v>42728</v>
      </c>
      <c r="J13" s="37">
        <f t="shared" si="5"/>
        <v>42737</v>
      </c>
      <c r="K13" s="37">
        <f t="shared" si="5"/>
        <v>42739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9"/>
    </row>
    <row r="14" spans="1:251" s="32" customFormat="1" ht="13.5" hidden="1" customHeight="1">
      <c r="A14" s="25" t="s">
        <v>0</v>
      </c>
      <c r="B14" s="26" t="s">
        <v>50</v>
      </c>
      <c r="C14" s="27" t="s">
        <v>2</v>
      </c>
      <c r="D14" s="28" t="s">
        <v>292</v>
      </c>
      <c r="E14" s="29">
        <f t="shared" ref="E14:K14" si="6">E13+7</f>
        <v>42721</v>
      </c>
      <c r="F14" s="29">
        <f t="shared" si="6"/>
        <v>42723</v>
      </c>
      <c r="G14" s="29">
        <f t="shared" si="6"/>
        <v>42726</v>
      </c>
      <c r="H14" s="29">
        <f t="shared" si="6"/>
        <v>42731</v>
      </c>
      <c r="I14" s="29">
        <f t="shared" si="6"/>
        <v>42735</v>
      </c>
      <c r="J14" s="29">
        <f t="shared" si="6"/>
        <v>42744</v>
      </c>
      <c r="K14" s="29">
        <f t="shared" si="6"/>
        <v>42746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</row>
    <row r="15" spans="1:251" s="32" customFormat="1" ht="13.5" hidden="1" customHeight="1">
      <c r="A15" s="25" t="s">
        <v>3</v>
      </c>
      <c r="B15" s="26" t="s">
        <v>51</v>
      </c>
      <c r="C15" s="27" t="s">
        <v>5</v>
      </c>
      <c r="D15" s="28" t="s">
        <v>293</v>
      </c>
      <c r="E15" s="29">
        <f t="shared" ref="E15:I16" si="7">E14+7</f>
        <v>42728</v>
      </c>
      <c r="F15" s="29">
        <f t="shared" si="7"/>
        <v>42730</v>
      </c>
      <c r="G15" s="29">
        <f t="shared" si="7"/>
        <v>42733</v>
      </c>
      <c r="H15" s="29">
        <f t="shared" si="7"/>
        <v>42738</v>
      </c>
      <c r="I15" s="29">
        <f t="shared" si="7"/>
        <v>42742</v>
      </c>
      <c r="J15" s="29">
        <f t="shared" ref="J15:K16" si="8">J14+7</f>
        <v>42751</v>
      </c>
      <c r="K15" s="29">
        <f t="shared" si="8"/>
        <v>42753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1"/>
    </row>
    <row r="16" spans="1:251" s="32" customFormat="1" ht="13.5" hidden="1" customHeight="1">
      <c r="A16" s="25" t="s">
        <v>60</v>
      </c>
      <c r="B16" s="26" t="s">
        <v>61</v>
      </c>
      <c r="C16" s="27" t="s">
        <v>62</v>
      </c>
      <c r="D16" s="28" t="s">
        <v>299</v>
      </c>
      <c r="E16" s="29">
        <f t="shared" si="7"/>
        <v>42735</v>
      </c>
      <c r="F16" s="29">
        <f t="shared" si="7"/>
        <v>42737</v>
      </c>
      <c r="G16" s="29">
        <f t="shared" si="7"/>
        <v>42740</v>
      </c>
      <c r="H16" s="29">
        <f t="shared" si="7"/>
        <v>42745</v>
      </c>
      <c r="I16" s="29">
        <f t="shared" si="7"/>
        <v>42749</v>
      </c>
      <c r="J16" s="29">
        <f t="shared" si="8"/>
        <v>42758</v>
      </c>
      <c r="K16" s="29">
        <f t="shared" si="8"/>
        <v>42760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</row>
    <row r="17" spans="1:11" s="30" customFormat="1" ht="13.5" hidden="1" customHeight="1">
      <c r="A17" s="25" t="s">
        <v>6</v>
      </c>
      <c r="B17" s="26" t="s">
        <v>56</v>
      </c>
      <c r="C17" s="27" t="s">
        <v>7</v>
      </c>
      <c r="D17" s="28" t="s">
        <v>295</v>
      </c>
      <c r="E17" s="29">
        <f t="shared" ref="E17:K17" si="9">E16+7</f>
        <v>42742</v>
      </c>
      <c r="F17" s="29">
        <f t="shared" si="9"/>
        <v>42744</v>
      </c>
      <c r="G17" s="29">
        <f t="shared" si="9"/>
        <v>42747</v>
      </c>
      <c r="H17" s="29">
        <f t="shared" si="9"/>
        <v>42752</v>
      </c>
      <c r="I17" s="29">
        <f t="shared" si="9"/>
        <v>42756</v>
      </c>
      <c r="J17" s="29">
        <f t="shared" si="9"/>
        <v>42765</v>
      </c>
      <c r="K17" s="29">
        <f t="shared" si="9"/>
        <v>42767</v>
      </c>
    </row>
    <row r="18" spans="1:11" s="30" customFormat="1" ht="13.5" hidden="1" customHeight="1">
      <c r="A18" s="25" t="s">
        <v>8</v>
      </c>
      <c r="B18" s="26" t="s">
        <v>65</v>
      </c>
      <c r="C18" s="27" t="s">
        <v>66</v>
      </c>
      <c r="D18" s="28" t="s">
        <v>300</v>
      </c>
      <c r="E18" s="29">
        <f t="shared" ref="E18:K18" si="10">E17+7</f>
        <v>42749</v>
      </c>
      <c r="F18" s="29">
        <f t="shared" si="10"/>
        <v>42751</v>
      </c>
      <c r="G18" s="29">
        <f t="shared" si="10"/>
        <v>42754</v>
      </c>
      <c r="H18" s="29">
        <f t="shared" si="10"/>
        <v>42759</v>
      </c>
      <c r="I18" s="29">
        <f t="shared" si="10"/>
        <v>42763</v>
      </c>
      <c r="J18" s="29">
        <f t="shared" si="10"/>
        <v>42772</v>
      </c>
      <c r="K18" s="29">
        <f t="shared" si="10"/>
        <v>42774</v>
      </c>
    </row>
    <row r="19" spans="1:11" s="30" customFormat="1" ht="13.5" hidden="1" customHeight="1">
      <c r="A19" s="25" t="s">
        <v>15</v>
      </c>
      <c r="B19" s="26" t="s">
        <v>63</v>
      </c>
      <c r="C19" s="27" t="s">
        <v>57</v>
      </c>
      <c r="D19" s="28" t="s">
        <v>296</v>
      </c>
      <c r="E19" s="29">
        <f t="shared" ref="E19:K19" si="11">E18+7</f>
        <v>42756</v>
      </c>
      <c r="F19" s="29">
        <f t="shared" si="11"/>
        <v>42758</v>
      </c>
      <c r="G19" s="29">
        <f t="shared" si="11"/>
        <v>42761</v>
      </c>
      <c r="H19" s="29">
        <f t="shared" si="11"/>
        <v>42766</v>
      </c>
      <c r="I19" s="29">
        <f t="shared" si="11"/>
        <v>42770</v>
      </c>
      <c r="J19" s="29">
        <f t="shared" si="11"/>
        <v>42779</v>
      </c>
      <c r="K19" s="29">
        <f t="shared" si="11"/>
        <v>42781</v>
      </c>
    </row>
    <row r="20" spans="1:11" s="30" customFormat="1" ht="0.75" hidden="1" customHeight="1">
      <c r="A20" s="25" t="s">
        <v>48</v>
      </c>
      <c r="B20" s="26" t="s">
        <v>58</v>
      </c>
      <c r="C20" s="27" t="s">
        <v>49</v>
      </c>
      <c r="D20" s="28" t="s">
        <v>301</v>
      </c>
      <c r="E20" s="29">
        <f t="shared" ref="E20:K20" si="12">E19+7</f>
        <v>42763</v>
      </c>
      <c r="F20" s="29">
        <f t="shared" si="12"/>
        <v>42765</v>
      </c>
      <c r="G20" s="29">
        <f t="shared" si="12"/>
        <v>42768</v>
      </c>
      <c r="H20" s="29">
        <f t="shared" si="12"/>
        <v>42773</v>
      </c>
      <c r="I20" s="29">
        <f t="shared" si="12"/>
        <v>42777</v>
      </c>
      <c r="J20" s="29">
        <f t="shared" si="12"/>
        <v>42786</v>
      </c>
      <c r="K20" s="29">
        <f t="shared" si="12"/>
        <v>42788</v>
      </c>
    </row>
    <row r="21" spans="1:11" s="30" customFormat="1" ht="13.5" hidden="1" customHeight="1">
      <c r="A21" s="25" t="s">
        <v>64</v>
      </c>
      <c r="B21" s="26"/>
      <c r="C21" s="27"/>
      <c r="D21" s="28"/>
      <c r="E21" s="29">
        <f t="shared" ref="E21:K21" si="13">E20+7</f>
        <v>42770</v>
      </c>
      <c r="F21" s="29">
        <f t="shared" si="13"/>
        <v>42772</v>
      </c>
      <c r="G21" s="29">
        <f t="shared" si="13"/>
        <v>42775</v>
      </c>
      <c r="H21" s="29">
        <f t="shared" si="13"/>
        <v>42780</v>
      </c>
      <c r="I21" s="29">
        <f t="shared" si="13"/>
        <v>42784</v>
      </c>
      <c r="J21" s="29">
        <f t="shared" si="13"/>
        <v>42793</v>
      </c>
      <c r="K21" s="29">
        <f t="shared" si="13"/>
        <v>42795</v>
      </c>
    </row>
    <row r="22" spans="1:11" s="30" customFormat="1" ht="13.5" hidden="1" customHeight="1">
      <c r="A22" s="25" t="s">
        <v>0</v>
      </c>
      <c r="B22" s="26" t="s">
        <v>68</v>
      </c>
      <c r="C22" s="26" t="s">
        <v>2</v>
      </c>
      <c r="D22" s="28" t="s">
        <v>292</v>
      </c>
      <c r="E22" s="29">
        <v>42796</v>
      </c>
      <c r="F22" s="29">
        <v>42798</v>
      </c>
      <c r="G22" s="29">
        <v>42801</v>
      </c>
      <c r="H22" s="29">
        <v>42806</v>
      </c>
      <c r="I22" s="29">
        <v>42810</v>
      </c>
      <c r="J22" s="29">
        <v>42819</v>
      </c>
      <c r="K22" s="29">
        <v>42821</v>
      </c>
    </row>
    <row r="23" spans="1:11" s="30" customFormat="1" ht="13.5" hidden="1" customHeight="1">
      <c r="A23" s="25" t="s">
        <v>60</v>
      </c>
      <c r="B23" s="26" t="s">
        <v>69</v>
      </c>
      <c r="C23" s="27" t="s">
        <v>62</v>
      </c>
      <c r="D23" s="28" t="s">
        <v>299</v>
      </c>
      <c r="E23" s="29">
        <v>42805</v>
      </c>
      <c r="F23" s="29">
        <v>42807</v>
      </c>
      <c r="G23" s="29">
        <v>42810</v>
      </c>
      <c r="H23" s="29">
        <v>42815</v>
      </c>
      <c r="I23" s="29">
        <v>42819</v>
      </c>
      <c r="J23" s="29">
        <v>42828</v>
      </c>
      <c r="K23" s="29">
        <v>42830</v>
      </c>
    </row>
    <row r="24" spans="1:11" s="30" customFormat="1" ht="13.5" hidden="1" customHeight="1">
      <c r="A24" s="25" t="s">
        <v>6</v>
      </c>
      <c r="B24" s="26" t="s">
        <v>70</v>
      </c>
      <c r="C24" s="27" t="s">
        <v>7</v>
      </c>
      <c r="D24" s="28" t="s">
        <v>295</v>
      </c>
      <c r="E24" s="29">
        <f t="shared" ref="E24:K24" si="14">E23+7</f>
        <v>42812</v>
      </c>
      <c r="F24" s="29">
        <f t="shared" si="14"/>
        <v>42814</v>
      </c>
      <c r="G24" s="29">
        <f t="shared" si="14"/>
        <v>42817</v>
      </c>
      <c r="H24" s="29">
        <f t="shared" si="14"/>
        <v>42822</v>
      </c>
      <c r="I24" s="29">
        <f t="shared" si="14"/>
        <v>42826</v>
      </c>
      <c r="J24" s="29">
        <f t="shared" si="14"/>
        <v>42835</v>
      </c>
      <c r="K24" s="29">
        <f t="shared" si="14"/>
        <v>42837</v>
      </c>
    </row>
    <row r="25" spans="1:11" s="30" customFormat="1" ht="1.5" hidden="1" customHeight="1">
      <c r="A25" s="25" t="s">
        <v>71</v>
      </c>
      <c r="B25" s="26" t="s">
        <v>73</v>
      </c>
      <c r="C25" s="27" t="s">
        <v>72</v>
      </c>
      <c r="D25" s="28" t="s">
        <v>302</v>
      </c>
      <c r="E25" s="29">
        <f t="shared" ref="E25:K25" si="15">E24+7</f>
        <v>42819</v>
      </c>
      <c r="F25" s="29">
        <f t="shared" si="15"/>
        <v>42821</v>
      </c>
      <c r="G25" s="29">
        <f t="shared" si="15"/>
        <v>42824</v>
      </c>
      <c r="H25" s="29">
        <f t="shared" si="15"/>
        <v>42829</v>
      </c>
      <c r="I25" s="29">
        <f t="shared" si="15"/>
        <v>42833</v>
      </c>
      <c r="J25" s="29">
        <f t="shared" si="15"/>
        <v>42842</v>
      </c>
      <c r="K25" s="29">
        <f t="shared" si="15"/>
        <v>42844</v>
      </c>
    </row>
    <row r="26" spans="1:11" s="30" customFormat="1" ht="13.5" hidden="1" customHeight="1">
      <c r="A26" s="25" t="s">
        <v>81</v>
      </c>
      <c r="B26" s="26" t="s">
        <v>80</v>
      </c>
      <c r="C26" s="27" t="s">
        <v>57</v>
      </c>
      <c r="D26" s="28" t="s">
        <v>296</v>
      </c>
      <c r="E26" s="29">
        <f t="shared" ref="E26:K26" si="16">E25+7</f>
        <v>42826</v>
      </c>
      <c r="F26" s="29">
        <f t="shared" si="16"/>
        <v>42828</v>
      </c>
      <c r="G26" s="29">
        <f t="shared" si="16"/>
        <v>42831</v>
      </c>
      <c r="H26" s="29">
        <f t="shared" si="16"/>
        <v>42836</v>
      </c>
      <c r="I26" s="29">
        <f t="shared" si="16"/>
        <v>42840</v>
      </c>
      <c r="J26" s="29">
        <f t="shared" si="16"/>
        <v>42849</v>
      </c>
      <c r="K26" s="29">
        <f t="shared" si="16"/>
        <v>42851</v>
      </c>
    </row>
    <row r="27" spans="1:11" s="30" customFormat="1" ht="13.5" hidden="1" customHeight="1">
      <c r="A27" s="33" t="s">
        <v>64</v>
      </c>
      <c r="B27" s="34"/>
      <c r="C27" s="35"/>
      <c r="D27" s="36"/>
      <c r="E27" s="37">
        <f t="shared" ref="E27:K27" si="17">E26+7</f>
        <v>42833</v>
      </c>
      <c r="F27" s="37">
        <f t="shared" si="17"/>
        <v>42835</v>
      </c>
      <c r="G27" s="37">
        <f t="shared" si="17"/>
        <v>42838</v>
      </c>
      <c r="H27" s="37">
        <f t="shared" si="17"/>
        <v>42843</v>
      </c>
      <c r="I27" s="37">
        <f t="shared" si="17"/>
        <v>42847</v>
      </c>
      <c r="J27" s="37">
        <f t="shared" si="17"/>
        <v>42856</v>
      </c>
      <c r="K27" s="37">
        <f t="shared" si="17"/>
        <v>42858</v>
      </c>
    </row>
    <row r="28" spans="1:11" s="30" customFormat="1" ht="13.5" hidden="1" customHeight="1">
      <c r="A28" s="33" t="s">
        <v>48</v>
      </c>
      <c r="B28" s="34" t="s">
        <v>86</v>
      </c>
      <c r="C28" s="35" t="s">
        <v>49</v>
      </c>
      <c r="D28" s="36" t="s">
        <v>298</v>
      </c>
      <c r="E28" s="37">
        <f t="shared" ref="E28:K29" si="18">E27+7</f>
        <v>42840</v>
      </c>
      <c r="F28" s="37">
        <f t="shared" si="18"/>
        <v>42842</v>
      </c>
      <c r="G28" s="37">
        <f t="shared" si="18"/>
        <v>42845</v>
      </c>
      <c r="H28" s="37">
        <f t="shared" si="18"/>
        <v>42850</v>
      </c>
      <c r="I28" s="37">
        <f t="shared" si="18"/>
        <v>42854</v>
      </c>
      <c r="J28" s="37">
        <f t="shared" si="18"/>
        <v>42863</v>
      </c>
      <c r="K28" s="37">
        <f t="shared" si="18"/>
        <v>42865</v>
      </c>
    </row>
    <row r="29" spans="1:11" s="30" customFormat="1" ht="13.5" hidden="1" customHeight="1">
      <c r="A29" s="25" t="s">
        <v>3</v>
      </c>
      <c r="B29" s="26" t="s">
        <v>82</v>
      </c>
      <c r="C29" s="27" t="s">
        <v>5</v>
      </c>
      <c r="D29" s="28" t="s">
        <v>293</v>
      </c>
      <c r="E29" s="29">
        <f t="shared" ref="E29:F29" si="19">E28+7</f>
        <v>42847</v>
      </c>
      <c r="F29" s="29">
        <f t="shared" si="19"/>
        <v>42849</v>
      </c>
      <c r="G29" s="29">
        <f t="shared" si="18"/>
        <v>42852</v>
      </c>
      <c r="H29" s="29">
        <f t="shared" si="18"/>
        <v>42857</v>
      </c>
      <c r="I29" s="29">
        <f t="shared" si="18"/>
        <v>42861</v>
      </c>
      <c r="J29" s="29">
        <f t="shared" si="18"/>
        <v>42870</v>
      </c>
      <c r="K29" s="29">
        <f t="shared" si="18"/>
        <v>42872</v>
      </c>
    </row>
    <row r="30" spans="1:11" s="30" customFormat="1" ht="13.5" hidden="1" customHeight="1">
      <c r="A30" s="25" t="s">
        <v>87</v>
      </c>
      <c r="B30" s="26" t="s">
        <v>88</v>
      </c>
      <c r="C30" s="27" t="s">
        <v>89</v>
      </c>
      <c r="D30" s="28" t="s">
        <v>303</v>
      </c>
      <c r="E30" s="29">
        <f t="shared" ref="E30:K30" si="20">E29+7</f>
        <v>42854</v>
      </c>
      <c r="F30" s="29">
        <f t="shared" si="20"/>
        <v>42856</v>
      </c>
      <c r="G30" s="29">
        <f t="shared" si="20"/>
        <v>42859</v>
      </c>
      <c r="H30" s="29">
        <f t="shared" si="20"/>
        <v>42864</v>
      </c>
      <c r="I30" s="29">
        <f t="shared" si="20"/>
        <v>42868</v>
      </c>
      <c r="J30" s="29">
        <f t="shared" si="20"/>
        <v>42877</v>
      </c>
      <c r="K30" s="29">
        <f t="shared" si="20"/>
        <v>42879</v>
      </c>
    </row>
    <row r="31" spans="1:11" s="30" customFormat="1" ht="13.5" hidden="1" customHeight="1">
      <c r="A31" s="25" t="s">
        <v>90</v>
      </c>
      <c r="B31" s="26" t="s">
        <v>88</v>
      </c>
      <c r="C31" s="27" t="s">
        <v>91</v>
      </c>
      <c r="D31" s="28" t="s">
        <v>304</v>
      </c>
      <c r="E31" s="29">
        <f t="shared" ref="E31:K31" si="21">E30+7</f>
        <v>42861</v>
      </c>
      <c r="F31" s="29">
        <f t="shared" si="21"/>
        <v>42863</v>
      </c>
      <c r="G31" s="29">
        <f t="shared" si="21"/>
        <v>42866</v>
      </c>
      <c r="H31" s="29">
        <f t="shared" si="21"/>
        <v>42871</v>
      </c>
      <c r="I31" s="29">
        <f t="shared" si="21"/>
        <v>42875</v>
      </c>
      <c r="J31" s="29">
        <f t="shared" si="21"/>
        <v>42884</v>
      </c>
      <c r="K31" s="29">
        <f t="shared" si="21"/>
        <v>42886</v>
      </c>
    </row>
    <row r="32" spans="1:11" s="30" customFormat="1" ht="13.5" hidden="1" customHeight="1">
      <c r="A32" s="25" t="s">
        <v>6</v>
      </c>
      <c r="B32" s="26" t="s">
        <v>92</v>
      </c>
      <c r="C32" s="27" t="s">
        <v>7</v>
      </c>
      <c r="D32" s="28" t="s">
        <v>295</v>
      </c>
      <c r="E32" s="29">
        <f t="shared" ref="E32:K32" si="22">E31+7</f>
        <v>42868</v>
      </c>
      <c r="F32" s="29">
        <f t="shared" si="22"/>
        <v>42870</v>
      </c>
      <c r="G32" s="29">
        <f t="shared" si="22"/>
        <v>42873</v>
      </c>
      <c r="H32" s="29">
        <f t="shared" si="22"/>
        <v>42878</v>
      </c>
      <c r="I32" s="29">
        <f t="shared" si="22"/>
        <v>42882</v>
      </c>
      <c r="J32" s="29">
        <f t="shared" si="22"/>
        <v>42891</v>
      </c>
      <c r="K32" s="29">
        <f t="shared" si="22"/>
        <v>42893</v>
      </c>
    </row>
    <row r="33" spans="1:11" s="30" customFormat="1" ht="13.5" hidden="1" customHeight="1">
      <c r="A33" s="25" t="s">
        <v>71</v>
      </c>
      <c r="B33" s="26" t="s">
        <v>94</v>
      </c>
      <c r="C33" s="27" t="s">
        <v>72</v>
      </c>
      <c r="D33" s="28" t="s">
        <v>302</v>
      </c>
      <c r="E33" s="29">
        <f t="shared" ref="E33:K33" si="23">E32+7</f>
        <v>42875</v>
      </c>
      <c r="F33" s="29">
        <f t="shared" si="23"/>
        <v>42877</v>
      </c>
      <c r="G33" s="29">
        <f t="shared" si="23"/>
        <v>42880</v>
      </c>
      <c r="H33" s="29">
        <f t="shared" si="23"/>
        <v>42885</v>
      </c>
      <c r="I33" s="29">
        <f t="shared" si="23"/>
        <v>42889</v>
      </c>
      <c r="J33" s="29">
        <f t="shared" si="23"/>
        <v>42898</v>
      </c>
      <c r="K33" s="29">
        <f t="shared" si="23"/>
        <v>42900</v>
      </c>
    </row>
    <row r="34" spans="1:11" s="30" customFormat="1" ht="14.25" hidden="1" customHeight="1">
      <c r="A34" s="25" t="s">
        <v>15</v>
      </c>
      <c r="B34" s="26" t="s">
        <v>93</v>
      </c>
      <c r="C34" s="27" t="s">
        <v>57</v>
      </c>
      <c r="D34" s="28" t="s">
        <v>296</v>
      </c>
      <c r="E34" s="29">
        <f t="shared" ref="E34:K34" si="24">E33+7</f>
        <v>42882</v>
      </c>
      <c r="F34" s="29">
        <f t="shared" si="24"/>
        <v>42884</v>
      </c>
      <c r="G34" s="29">
        <f t="shared" si="24"/>
        <v>42887</v>
      </c>
      <c r="H34" s="29">
        <f t="shared" si="24"/>
        <v>42892</v>
      </c>
      <c r="I34" s="29">
        <f t="shared" si="24"/>
        <v>42896</v>
      </c>
      <c r="J34" s="29">
        <f t="shared" si="24"/>
        <v>42905</v>
      </c>
      <c r="K34" s="29">
        <f t="shared" si="24"/>
        <v>42907</v>
      </c>
    </row>
    <row r="35" spans="1:11" s="30" customFormat="1" ht="13.5" hidden="1" customHeight="1">
      <c r="A35" s="25" t="s">
        <v>103</v>
      </c>
      <c r="B35" s="26" t="s">
        <v>104</v>
      </c>
      <c r="C35" s="27" t="s">
        <v>105</v>
      </c>
      <c r="D35" s="28" t="s">
        <v>305</v>
      </c>
      <c r="E35" s="29">
        <f t="shared" ref="E35:K35" si="25">E34+7</f>
        <v>42889</v>
      </c>
      <c r="F35" s="29">
        <f t="shared" si="25"/>
        <v>42891</v>
      </c>
      <c r="G35" s="29">
        <f t="shared" si="25"/>
        <v>42894</v>
      </c>
      <c r="H35" s="29">
        <f t="shared" si="25"/>
        <v>42899</v>
      </c>
      <c r="I35" s="29">
        <f t="shared" si="25"/>
        <v>42903</v>
      </c>
      <c r="J35" s="29">
        <f t="shared" si="25"/>
        <v>42912</v>
      </c>
      <c r="K35" s="29">
        <f t="shared" si="25"/>
        <v>42914</v>
      </c>
    </row>
    <row r="36" spans="1:11" s="30" customFormat="1" ht="0.75" hidden="1" customHeight="1">
      <c r="A36" s="41" t="s">
        <v>48</v>
      </c>
      <c r="B36" s="42" t="s">
        <v>100</v>
      </c>
      <c r="C36" s="43" t="s">
        <v>49</v>
      </c>
      <c r="D36" s="44" t="s">
        <v>306</v>
      </c>
      <c r="E36" s="29">
        <f t="shared" ref="E36:K36" si="26">E35+7</f>
        <v>42896</v>
      </c>
      <c r="F36" s="29">
        <f t="shared" si="26"/>
        <v>42898</v>
      </c>
      <c r="G36" s="29">
        <f t="shared" si="26"/>
        <v>42901</v>
      </c>
      <c r="H36" s="29">
        <f t="shared" si="26"/>
        <v>42906</v>
      </c>
      <c r="I36" s="29">
        <f t="shared" si="26"/>
        <v>42910</v>
      </c>
      <c r="J36" s="29">
        <f t="shared" si="26"/>
        <v>42919</v>
      </c>
      <c r="K36" s="29">
        <f t="shared" si="26"/>
        <v>42921</v>
      </c>
    </row>
    <row r="37" spans="1:11" s="30" customFormat="1" ht="0.75" hidden="1" customHeight="1">
      <c r="A37" s="25" t="s">
        <v>3</v>
      </c>
      <c r="B37" s="26" t="s">
        <v>101</v>
      </c>
      <c r="C37" s="27" t="s">
        <v>5</v>
      </c>
      <c r="D37" s="28" t="s">
        <v>293</v>
      </c>
      <c r="E37" s="29">
        <f t="shared" ref="E37:K37" si="27">E36+7</f>
        <v>42903</v>
      </c>
      <c r="F37" s="29">
        <f t="shared" si="27"/>
        <v>42905</v>
      </c>
      <c r="G37" s="29">
        <f t="shared" si="27"/>
        <v>42908</v>
      </c>
      <c r="H37" s="29">
        <f t="shared" si="27"/>
        <v>42913</v>
      </c>
      <c r="I37" s="29">
        <f t="shared" si="27"/>
        <v>42917</v>
      </c>
      <c r="J37" s="29">
        <f t="shared" si="27"/>
        <v>42926</v>
      </c>
      <c r="K37" s="29">
        <f t="shared" si="27"/>
        <v>42928</v>
      </c>
    </row>
    <row r="38" spans="1:11" s="30" customFormat="1" ht="13.5" hidden="1" customHeight="1">
      <c r="A38" s="25" t="s">
        <v>87</v>
      </c>
      <c r="B38" s="26" t="s">
        <v>102</v>
      </c>
      <c r="C38" s="27" t="s">
        <v>89</v>
      </c>
      <c r="D38" s="28" t="s">
        <v>303</v>
      </c>
      <c r="E38" s="29">
        <f t="shared" ref="E38:K38" si="28">E37+7</f>
        <v>42910</v>
      </c>
      <c r="F38" s="29">
        <f t="shared" si="28"/>
        <v>42912</v>
      </c>
      <c r="G38" s="29">
        <f t="shared" si="28"/>
        <v>42915</v>
      </c>
      <c r="H38" s="29">
        <f t="shared" si="28"/>
        <v>42920</v>
      </c>
      <c r="I38" s="29">
        <f t="shared" si="28"/>
        <v>42924</v>
      </c>
      <c r="J38" s="29">
        <f t="shared" si="28"/>
        <v>42933</v>
      </c>
      <c r="K38" s="29">
        <f t="shared" si="28"/>
        <v>42935</v>
      </c>
    </row>
    <row r="39" spans="1:11" s="30" customFormat="1" ht="13.5" hidden="1" customHeight="1">
      <c r="A39" s="25" t="s">
        <v>90</v>
      </c>
      <c r="B39" s="26" t="s">
        <v>107</v>
      </c>
      <c r="C39" s="27" t="s">
        <v>91</v>
      </c>
      <c r="D39" s="28" t="s">
        <v>304</v>
      </c>
      <c r="E39" s="29">
        <f t="shared" ref="E39:K39" si="29">E38+7+1</f>
        <v>42918</v>
      </c>
      <c r="F39" s="29">
        <f t="shared" si="29"/>
        <v>42920</v>
      </c>
      <c r="G39" s="29">
        <f t="shared" si="29"/>
        <v>42923</v>
      </c>
      <c r="H39" s="29">
        <f t="shared" si="29"/>
        <v>42928</v>
      </c>
      <c r="I39" s="29">
        <f t="shared" si="29"/>
        <v>42932</v>
      </c>
      <c r="J39" s="29">
        <f t="shared" si="29"/>
        <v>42941</v>
      </c>
      <c r="K39" s="29">
        <f t="shared" si="29"/>
        <v>42943</v>
      </c>
    </row>
    <row r="40" spans="1:11" s="30" customFormat="1" ht="13.5" hidden="1" customHeight="1">
      <c r="A40" s="25" t="s">
        <v>6</v>
      </c>
      <c r="B40" s="26" t="s">
        <v>108</v>
      </c>
      <c r="C40" s="27" t="s">
        <v>7</v>
      </c>
      <c r="D40" s="28" t="s">
        <v>295</v>
      </c>
      <c r="E40" s="29">
        <f>E39+7-3</f>
        <v>42922</v>
      </c>
      <c r="F40" s="29">
        <f t="shared" ref="F40:K40" si="30">F39+7-3</f>
        <v>42924</v>
      </c>
      <c r="G40" s="29">
        <f t="shared" si="30"/>
        <v>42927</v>
      </c>
      <c r="H40" s="29">
        <f t="shared" si="30"/>
        <v>42932</v>
      </c>
      <c r="I40" s="29">
        <f t="shared" si="30"/>
        <v>42936</v>
      </c>
      <c r="J40" s="29">
        <f t="shared" si="30"/>
        <v>42945</v>
      </c>
      <c r="K40" s="29">
        <f t="shared" si="30"/>
        <v>42947</v>
      </c>
    </row>
    <row r="41" spans="1:11" s="30" customFormat="1" ht="13.5" hidden="1" customHeight="1">
      <c r="A41" s="25" t="s">
        <v>71</v>
      </c>
      <c r="B41" s="26" t="s">
        <v>109</v>
      </c>
      <c r="C41" s="27" t="s">
        <v>72</v>
      </c>
      <c r="D41" s="28" t="s">
        <v>302</v>
      </c>
      <c r="E41" s="29">
        <f t="shared" ref="E41:K43" si="31">E40+7</f>
        <v>42929</v>
      </c>
      <c r="F41" s="29">
        <f t="shared" si="31"/>
        <v>42931</v>
      </c>
      <c r="G41" s="29">
        <f t="shared" si="31"/>
        <v>42934</v>
      </c>
      <c r="H41" s="29">
        <f t="shared" si="31"/>
        <v>42939</v>
      </c>
      <c r="I41" s="29">
        <f t="shared" si="31"/>
        <v>42943</v>
      </c>
      <c r="J41" s="29">
        <f t="shared" si="31"/>
        <v>42952</v>
      </c>
      <c r="K41" s="29">
        <f t="shared" si="31"/>
        <v>42954</v>
      </c>
    </row>
    <row r="42" spans="1:11" s="38" customFormat="1" ht="13.5" hidden="1" customHeight="1">
      <c r="A42" s="25" t="s">
        <v>103</v>
      </c>
      <c r="B42" s="26" t="s">
        <v>110</v>
      </c>
      <c r="C42" s="27" t="s">
        <v>105</v>
      </c>
      <c r="D42" s="28" t="s">
        <v>305</v>
      </c>
      <c r="E42" s="29">
        <f t="shared" si="31"/>
        <v>42936</v>
      </c>
      <c r="F42" s="29">
        <f t="shared" si="31"/>
        <v>42938</v>
      </c>
      <c r="G42" s="29">
        <f t="shared" si="31"/>
        <v>42941</v>
      </c>
      <c r="H42" s="29">
        <f t="shared" si="31"/>
        <v>42946</v>
      </c>
      <c r="I42" s="29">
        <f t="shared" si="31"/>
        <v>42950</v>
      </c>
      <c r="J42" s="29">
        <f t="shared" si="31"/>
        <v>42959</v>
      </c>
      <c r="K42" s="29">
        <f t="shared" si="31"/>
        <v>42961</v>
      </c>
    </row>
    <row r="43" spans="1:11" s="38" customFormat="1" ht="0.75" hidden="1" customHeight="1">
      <c r="A43" s="25" t="s">
        <v>15</v>
      </c>
      <c r="B43" s="26" t="s">
        <v>113</v>
      </c>
      <c r="C43" s="27" t="s">
        <v>57</v>
      </c>
      <c r="D43" s="28" t="s">
        <v>296</v>
      </c>
      <c r="E43" s="29">
        <f t="shared" si="31"/>
        <v>42943</v>
      </c>
      <c r="F43" s="29">
        <f t="shared" si="31"/>
        <v>42945</v>
      </c>
      <c r="G43" s="29">
        <f t="shared" si="31"/>
        <v>42948</v>
      </c>
      <c r="H43" s="29">
        <f t="shared" si="31"/>
        <v>42953</v>
      </c>
      <c r="I43" s="29">
        <f t="shared" si="31"/>
        <v>42957</v>
      </c>
      <c r="J43" s="29">
        <f t="shared" si="31"/>
        <v>42966</v>
      </c>
      <c r="K43" s="29">
        <f t="shared" si="31"/>
        <v>42968</v>
      </c>
    </row>
    <row r="44" spans="1:11" s="38" customFormat="1" ht="13.5" hidden="1" customHeight="1">
      <c r="A44" s="25" t="s">
        <v>48</v>
      </c>
      <c r="B44" s="26" t="s">
        <v>114</v>
      </c>
      <c r="C44" s="27" t="s">
        <v>49</v>
      </c>
      <c r="D44" s="28" t="s">
        <v>301</v>
      </c>
      <c r="E44" s="29">
        <f t="shared" ref="E44:K44" si="32">E43+7</f>
        <v>42950</v>
      </c>
      <c r="F44" s="29">
        <f t="shared" si="32"/>
        <v>42952</v>
      </c>
      <c r="G44" s="29">
        <f t="shared" si="32"/>
        <v>42955</v>
      </c>
      <c r="H44" s="29">
        <f t="shared" si="32"/>
        <v>42960</v>
      </c>
      <c r="I44" s="29">
        <f t="shared" si="32"/>
        <v>42964</v>
      </c>
      <c r="J44" s="29">
        <f t="shared" si="32"/>
        <v>42973</v>
      </c>
      <c r="K44" s="29">
        <f t="shared" si="32"/>
        <v>42975</v>
      </c>
    </row>
    <row r="45" spans="1:11" s="38" customFormat="1" ht="13.5" hidden="1" customHeight="1">
      <c r="A45" s="25" t="s">
        <v>3</v>
      </c>
      <c r="B45" s="26" t="s">
        <v>115</v>
      </c>
      <c r="C45" s="27" t="s">
        <v>5</v>
      </c>
      <c r="D45" s="28" t="s">
        <v>293</v>
      </c>
      <c r="E45" s="29">
        <f t="shared" ref="E45:K45" si="33">E44+7</f>
        <v>42957</v>
      </c>
      <c r="F45" s="29">
        <f t="shared" si="33"/>
        <v>42959</v>
      </c>
      <c r="G45" s="29">
        <f t="shared" si="33"/>
        <v>42962</v>
      </c>
      <c r="H45" s="29">
        <f t="shared" si="33"/>
        <v>42967</v>
      </c>
      <c r="I45" s="29">
        <f t="shared" si="33"/>
        <v>42971</v>
      </c>
      <c r="J45" s="29">
        <f t="shared" si="33"/>
        <v>42980</v>
      </c>
      <c r="K45" s="29">
        <f t="shared" si="33"/>
        <v>42982</v>
      </c>
    </row>
    <row r="46" spans="1:11" s="38" customFormat="1" ht="13.5" hidden="1" customHeight="1">
      <c r="A46" s="25" t="s">
        <v>87</v>
      </c>
      <c r="B46" s="26" t="s">
        <v>116</v>
      </c>
      <c r="C46" s="27" t="s">
        <v>89</v>
      </c>
      <c r="D46" s="28" t="s">
        <v>303</v>
      </c>
      <c r="E46" s="29">
        <f t="shared" ref="E46:K46" si="34">E45+7</f>
        <v>42964</v>
      </c>
      <c r="F46" s="29">
        <f t="shared" si="34"/>
        <v>42966</v>
      </c>
      <c r="G46" s="29">
        <f t="shared" si="34"/>
        <v>42969</v>
      </c>
      <c r="H46" s="29">
        <f t="shared" si="34"/>
        <v>42974</v>
      </c>
      <c r="I46" s="29">
        <f t="shared" si="34"/>
        <v>42978</v>
      </c>
      <c r="J46" s="29">
        <f t="shared" si="34"/>
        <v>42987</v>
      </c>
      <c r="K46" s="29">
        <f t="shared" si="34"/>
        <v>42989</v>
      </c>
    </row>
    <row r="47" spans="1:11" s="38" customFormat="1" ht="13.5" hidden="1" customHeight="1">
      <c r="A47" s="25" t="s">
        <v>90</v>
      </c>
      <c r="B47" s="26" t="s">
        <v>117</v>
      </c>
      <c r="C47" s="27" t="s">
        <v>91</v>
      </c>
      <c r="D47" s="28" t="s">
        <v>304</v>
      </c>
      <c r="E47" s="29">
        <f t="shared" ref="E47:K47" si="35">E46+7</f>
        <v>42971</v>
      </c>
      <c r="F47" s="29">
        <f t="shared" si="35"/>
        <v>42973</v>
      </c>
      <c r="G47" s="29">
        <f t="shared" si="35"/>
        <v>42976</v>
      </c>
      <c r="H47" s="29">
        <f t="shared" si="35"/>
        <v>42981</v>
      </c>
      <c r="I47" s="29">
        <f t="shared" si="35"/>
        <v>42985</v>
      </c>
      <c r="J47" s="29">
        <f t="shared" si="35"/>
        <v>42994</v>
      </c>
      <c r="K47" s="29">
        <f t="shared" si="35"/>
        <v>42996</v>
      </c>
    </row>
    <row r="48" spans="1:11" s="38" customFormat="1" ht="13.5" hidden="1" customHeight="1">
      <c r="A48" s="25" t="s">
        <v>6</v>
      </c>
      <c r="B48" s="26" t="s">
        <v>120</v>
      </c>
      <c r="C48" s="27" t="s">
        <v>7</v>
      </c>
      <c r="D48" s="28" t="s">
        <v>295</v>
      </c>
      <c r="E48" s="29">
        <f t="shared" ref="E48:K48" si="36">E47+7</f>
        <v>42978</v>
      </c>
      <c r="F48" s="29">
        <f t="shared" si="36"/>
        <v>42980</v>
      </c>
      <c r="G48" s="29">
        <f t="shared" si="36"/>
        <v>42983</v>
      </c>
      <c r="H48" s="29">
        <f t="shared" si="36"/>
        <v>42988</v>
      </c>
      <c r="I48" s="29">
        <f t="shared" si="36"/>
        <v>42992</v>
      </c>
      <c r="J48" s="29">
        <f t="shared" si="36"/>
        <v>43001</v>
      </c>
      <c r="K48" s="29">
        <f t="shared" si="36"/>
        <v>43003</v>
      </c>
    </row>
    <row r="49" spans="1:11" s="38" customFormat="1" ht="13.5" hidden="1" customHeight="1">
      <c r="A49" s="25" t="s">
        <v>71</v>
      </c>
      <c r="B49" s="26" t="s">
        <v>121</v>
      </c>
      <c r="C49" s="27" t="s">
        <v>72</v>
      </c>
      <c r="D49" s="28" t="s">
        <v>302</v>
      </c>
      <c r="E49" s="29">
        <f t="shared" ref="E49:K49" si="37">E48+7</f>
        <v>42985</v>
      </c>
      <c r="F49" s="29">
        <f t="shared" si="37"/>
        <v>42987</v>
      </c>
      <c r="G49" s="29">
        <f t="shared" si="37"/>
        <v>42990</v>
      </c>
      <c r="H49" s="29">
        <f t="shared" si="37"/>
        <v>42995</v>
      </c>
      <c r="I49" s="29">
        <f t="shared" si="37"/>
        <v>42999</v>
      </c>
      <c r="J49" s="29">
        <f t="shared" si="37"/>
        <v>43008</v>
      </c>
      <c r="K49" s="29">
        <f t="shared" si="37"/>
        <v>43010</v>
      </c>
    </row>
    <row r="50" spans="1:11" s="38" customFormat="1" ht="13.5" hidden="1" customHeight="1">
      <c r="A50" s="33" t="s">
        <v>103</v>
      </c>
      <c r="B50" s="34" t="s">
        <v>127</v>
      </c>
      <c r="C50" s="35" t="s">
        <v>105</v>
      </c>
      <c r="D50" s="36" t="s">
        <v>307</v>
      </c>
      <c r="E50" s="37">
        <f t="shared" ref="E50:K50" si="38">E49+7</f>
        <v>42992</v>
      </c>
      <c r="F50" s="37">
        <f t="shared" si="38"/>
        <v>42994</v>
      </c>
      <c r="G50" s="37">
        <f t="shared" si="38"/>
        <v>42997</v>
      </c>
      <c r="H50" s="37">
        <f t="shared" si="38"/>
        <v>43002</v>
      </c>
      <c r="I50" s="37">
        <f t="shared" si="38"/>
        <v>43006</v>
      </c>
      <c r="J50" s="37">
        <f t="shared" si="38"/>
        <v>43015</v>
      </c>
      <c r="K50" s="37">
        <f t="shared" si="38"/>
        <v>43017</v>
      </c>
    </row>
    <row r="51" spans="1:11" s="38" customFormat="1" ht="13.5" hidden="1" customHeight="1">
      <c r="A51" s="25" t="s">
        <v>15</v>
      </c>
      <c r="B51" s="26" t="s">
        <v>122</v>
      </c>
      <c r="C51" s="27" t="s">
        <v>57</v>
      </c>
      <c r="D51" s="28" t="s">
        <v>296</v>
      </c>
      <c r="E51" s="29">
        <f t="shared" ref="E51:K52" si="39">E50+7</f>
        <v>42999</v>
      </c>
      <c r="F51" s="29">
        <f t="shared" si="39"/>
        <v>43001</v>
      </c>
      <c r="G51" s="29">
        <f t="shared" si="39"/>
        <v>43004</v>
      </c>
      <c r="H51" s="29">
        <f t="shared" si="39"/>
        <v>43009</v>
      </c>
      <c r="I51" s="29">
        <f t="shared" si="39"/>
        <v>43013</v>
      </c>
      <c r="J51" s="29">
        <f t="shared" si="39"/>
        <v>43022</v>
      </c>
      <c r="K51" s="29">
        <f t="shared" si="39"/>
        <v>43024</v>
      </c>
    </row>
    <row r="52" spans="1:11" s="38" customFormat="1" ht="12" hidden="1" customHeight="1">
      <c r="A52" s="25" t="s">
        <v>48</v>
      </c>
      <c r="B52" s="26" t="s">
        <v>123</v>
      </c>
      <c r="C52" s="27" t="s">
        <v>49</v>
      </c>
      <c r="D52" s="28" t="s">
        <v>301</v>
      </c>
      <c r="E52" s="29">
        <f t="shared" ref="E52:F52" si="40">E51+7</f>
        <v>43006</v>
      </c>
      <c r="F52" s="29">
        <f t="shared" si="40"/>
        <v>43008</v>
      </c>
      <c r="G52" s="29">
        <f t="shared" si="39"/>
        <v>43011</v>
      </c>
      <c r="H52" s="29">
        <f t="shared" si="39"/>
        <v>43016</v>
      </c>
      <c r="I52" s="29">
        <f t="shared" si="39"/>
        <v>43020</v>
      </c>
      <c r="J52" s="29">
        <f t="shared" si="39"/>
        <v>43029</v>
      </c>
      <c r="K52" s="29">
        <f t="shared" si="39"/>
        <v>43031</v>
      </c>
    </row>
    <row r="53" spans="1:11" s="38" customFormat="1" ht="12" hidden="1" customHeight="1">
      <c r="A53" s="25" t="s">
        <v>3</v>
      </c>
      <c r="B53" s="26" t="s">
        <v>128</v>
      </c>
      <c r="C53" s="27" t="s">
        <v>5</v>
      </c>
      <c r="D53" s="28" t="s">
        <v>293</v>
      </c>
      <c r="E53" s="29">
        <f t="shared" ref="E53:K53" si="41">E52+7</f>
        <v>43013</v>
      </c>
      <c r="F53" s="29">
        <f t="shared" si="41"/>
        <v>43015</v>
      </c>
      <c r="G53" s="29">
        <f t="shared" si="41"/>
        <v>43018</v>
      </c>
      <c r="H53" s="29">
        <f t="shared" si="41"/>
        <v>43023</v>
      </c>
      <c r="I53" s="29">
        <f t="shared" si="41"/>
        <v>43027</v>
      </c>
      <c r="J53" s="29">
        <f t="shared" si="41"/>
        <v>43036</v>
      </c>
      <c r="K53" s="29">
        <f t="shared" si="41"/>
        <v>43038</v>
      </c>
    </row>
    <row r="54" spans="1:11" s="38" customFormat="1" ht="12" hidden="1" customHeight="1">
      <c r="A54" s="25" t="s">
        <v>64</v>
      </c>
      <c r="B54" s="26"/>
      <c r="C54" s="27"/>
      <c r="D54" s="28"/>
      <c r="E54" s="29">
        <f t="shared" ref="E54:K54" si="42">E53+7</f>
        <v>43020</v>
      </c>
      <c r="F54" s="29">
        <f t="shared" si="42"/>
        <v>43022</v>
      </c>
      <c r="G54" s="29">
        <f t="shared" si="42"/>
        <v>43025</v>
      </c>
      <c r="H54" s="29">
        <f t="shared" si="42"/>
        <v>43030</v>
      </c>
      <c r="I54" s="29">
        <f t="shared" si="42"/>
        <v>43034</v>
      </c>
      <c r="J54" s="29">
        <f t="shared" si="42"/>
        <v>43043</v>
      </c>
      <c r="K54" s="29">
        <f t="shared" si="42"/>
        <v>43045</v>
      </c>
    </row>
    <row r="55" spans="1:11" s="38" customFormat="1" ht="12" hidden="1" customHeight="1">
      <c r="A55" s="25" t="s">
        <v>87</v>
      </c>
      <c r="B55" s="26" t="s">
        <v>129</v>
      </c>
      <c r="C55" s="27" t="s">
        <v>89</v>
      </c>
      <c r="D55" s="28" t="s">
        <v>303</v>
      </c>
      <c r="E55" s="29">
        <f t="shared" ref="E55:K55" si="43">E54+7</f>
        <v>43027</v>
      </c>
      <c r="F55" s="29">
        <f t="shared" si="43"/>
        <v>43029</v>
      </c>
      <c r="G55" s="29">
        <f t="shared" si="43"/>
        <v>43032</v>
      </c>
      <c r="H55" s="29">
        <f t="shared" si="43"/>
        <v>43037</v>
      </c>
      <c r="I55" s="29">
        <f t="shared" si="43"/>
        <v>43041</v>
      </c>
      <c r="J55" s="29">
        <f t="shared" si="43"/>
        <v>43050</v>
      </c>
      <c r="K55" s="29">
        <f t="shared" si="43"/>
        <v>43052</v>
      </c>
    </row>
    <row r="56" spans="1:11" s="38" customFormat="1" ht="0.75" hidden="1" customHeight="1">
      <c r="A56" s="25" t="s">
        <v>6</v>
      </c>
      <c r="B56" s="26" t="s">
        <v>130</v>
      </c>
      <c r="C56" s="27" t="s">
        <v>7</v>
      </c>
      <c r="D56" s="28" t="s">
        <v>295</v>
      </c>
      <c r="E56" s="29">
        <f t="shared" ref="E56:K56" si="44">E55+7</f>
        <v>43034</v>
      </c>
      <c r="F56" s="29">
        <f t="shared" si="44"/>
        <v>43036</v>
      </c>
      <c r="G56" s="29">
        <f t="shared" si="44"/>
        <v>43039</v>
      </c>
      <c r="H56" s="29">
        <f t="shared" si="44"/>
        <v>43044</v>
      </c>
      <c r="I56" s="29">
        <f t="shared" si="44"/>
        <v>43048</v>
      </c>
      <c r="J56" s="29">
        <f t="shared" si="44"/>
        <v>43057</v>
      </c>
      <c r="K56" s="29">
        <f t="shared" si="44"/>
        <v>43059</v>
      </c>
    </row>
    <row r="57" spans="1:11" s="38" customFormat="1" ht="12" hidden="1" customHeight="1">
      <c r="A57" s="25" t="s">
        <v>71</v>
      </c>
      <c r="B57" s="26" t="s">
        <v>131</v>
      </c>
      <c r="C57" s="27" t="s">
        <v>72</v>
      </c>
      <c r="D57" s="28" t="s">
        <v>302</v>
      </c>
      <c r="E57" s="29">
        <f t="shared" ref="E57:K57" si="45">E56+7</f>
        <v>43041</v>
      </c>
      <c r="F57" s="29">
        <f t="shared" si="45"/>
        <v>43043</v>
      </c>
      <c r="G57" s="29">
        <f t="shared" si="45"/>
        <v>43046</v>
      </c>
      <c r="H57" s="29">
        <f t="shared" si="45"/>
        <v>43051</v>
      </c>
      <c r="I57" s="29">
        <f t="shared" si="45"/>
        <v>43055</v>
      </c>
      <c r="J57" s="29">
        <f t="shared" si="45"/>
        <v>43064</v>
      </c>
      <c r="K57" s="29">
        <f t="shared" si="45"/>
        <v>43066</v>
      </c>
    </row>
    <row r="58" spans="1:11" s="30" customFormat="1" ht="12" hidden="1" customHeight="1">
      <c r="A58" s="25" t="s">
        <v>103</v>
      </c>
      <c r="B58" s="26" t="s">
        <v>132</v>
      </c>
      <c r="C58" s="27" t="s">
        <v>105</v>
      </c>
      <c r="D58" s="28" t="s">
        <v>305</v>
      </c>
      <c r="E58" s="29">
        <f t="shared" ref="E58:K58" si="46">E57+7</f>
        <v>43048</v>
      </c>
      <c r="F58" s="29">
        <f t="shared" si="46"/>
        <v>43050</v>
      </c>
      <c r="G58" s="29">
        <f t="shared" si="46"/>
        <v>43053</v>
      </c>
      <c r="H58" s="29">
        <f t="shared" si="46"/>
        <v>43058</v>
      </c>
      <c r="I58" s="29">
        <f t="shared" si="46"/>
        <v>43062</v>
      </c>
      <c r="J58" s="29">
        <f t="shared" si="46"/>
        <v>43071</v>
      </c>
      <c r="K58" s="29">
        <f t="shared" si="46"/>
        <v>43073</v>
      </c>
    </row>
    <row r="59" spans="1:11" s="38" customFormat="1" ht="12" hidden="1" customHeight="1">
      <c r="A59" s="33" t="s">
        <v>138</v>
      </c>
      <c r="B59" s="34" t="s">
        <v>133</v>
      </c>
      <c r="C59" s="35" t="s">
        <v>139</v>
      </c>
      <c r="D59" s="36" t="s">
        <v>308</v>
      </c>
      <c r="E59" s="37">
        <f t="shared" ref="E59:K59" si="47">E58+7</f>
        <v>43055</v>
      </c>
      <c r="F59" s="37">
        <f t="shared" si="47"/>
        <v>43057</v>
      </c>
      <c r="G59" s="37">
        <f t="shared" si="47"/>
        <v>43060</v>
      </c>
      <c r="H59" s="37">
        <f t="shared" si="47"/>
        <v>43065</v>
      </c>
      <c r="I59" s="37">
        <f t="shared" si="47"/>
        <v>43069</v>
      </c>
      <c r="J59" s="37">
        <f t="shared" si="47"/>
        <v>43078</v>
      </c>
      <c r="K59" s="37">
        <f t="shared" si="47"/>
        <v>43080</v>
      </c>
    </row>
    <row r="60" spans="1:11" s="38" customFormat="1" ht="12" hidden="1" customHeight="1">
      <c r="A60" s="25" t="s">
        <v>48</v>
      </c>
      <c r="B60" s="26" t="s">
        <v>134</v>
      </c>
      <c r="C60" s="27" t="s">
        <v>49</v>
      </c>
      <c r="D60" s="28" t="s">
        <v>301</v>
      </c>
      <c r="E60" s="29">
        <f t="shared" ref="E60:K60" si="48">E59+7</f>
        <v>43062</v>
      </c>
      <c r="F60" s="29">
        <f t="shared" si="48"/>
        <v>43064</v>
      </c>
      <c r="G60" s="29">
        <f t="shared" si="48"/>
        <v>43067</v>
      </c>
      <c r="H60" s="29">
        <f t="shared" si="48"/>
        <v>43072</v>
      </c>
      <c r="I60" s="29">
        <f t="shared" si="48"/>
        <v>43076</v>
      </c>
      <c r="J60" s="29">
        <f t="shared" si="48"/>
        <v>43085</v>
      </c>
      <c r="K60" s="29">
        <f t="shared" si="48"/>
        <v>43087</v>
      </c>
    </row>
    <row r="61" spans="1:11" s="38" customFormat="1" ht="12" hidden="1" customHeight="1">
      <c r="A61" s="25" t="s">
        <v>15</v>
      </c>
      <c r="B61" s="26" t="s">
        <v>141</v>
      </c>
      <c r="C61" s="27" t="s">
        <v>57</v>
      </c>
      <c r="D61" s="28" t="s">
        <v>296</v>
      </c>
      <c r="E61" s="29">
        <f t="shared" ref="E61:K61" si="49">E60+7</f>
        <v>43069</v>
      </c>
      <c r="F61" s="29">
        <f t="shared" si="49"/>
        <v>43071</v>
      </c>
      <c r="G61" s="29">
        <f t="shared" si="49"/>
        <v>43074</v>
      </c>
      <c r="H61" s="29">
        <f t="shared" si="49"/>
        <v>43079</v>
      </c>
      <c r="I61" s="29">
        <f t="shared" si="49"/>
        <v>43083</v>
      </c>
      <c r="J61" s="29">
        <f t="shared" si="49"/>
        <v>43092</v>
      </c>
      <c r="K61" s="29">
        <f t="shared" si="49"/>
        <v>43094</v>
      </c>
    </row>
    <row r="62" spans="1:11" s="38" customFormat="1" ht="12" hidden="1" customHeight="1">
      <c r="A62" s="25" t="s">
        <v>3</v>
      </c>
      <c r="B62" s="26" t="s">
        <v>142</v>
      </c>
      <c r="C62" s="27" t="s">
        <v>5</v>
      </c>
      <c r="D62" s="28" t="s">
        <v>293</v>
      </c>
      <c r="E62" s="29">
        <f t="shared" ref="E62:H62" si="50">E61+7</f>
        <v>43076</v>
      </c>
      <c r="F62" s="29">
        <f t="shared" si="50"/>
        <v>43078</v>
      </c>
      <c r="G62" s="29">
        <f t="shared" si="50"/>
        <v>43081</v>
      </c>
      <c r="H62" s="29">
        <f t="shared" si="50"/>
        <v>43086</v>
      </c>
      <c r="I62" s="29">
        <f t="shared" ref="I62:K62" si="51">I61+7</f>
        <v>43090</v>
      </c>
      <c r="J62" s="29">
        <f t="shared" si="51"/>
        <v>43099</v>
      </c>
      <c r="K62" s="29">
        <f t="shared" si="51"/>
        <v>43101</v>
      </c>
    </row>
    <row r="63" spans="1:11" s="38" customFormat="1" ht="12" hidden="1" customHeight="1">
      <c r="A63" s="25" t="s">
        <v>87</v>
      </c>
      <c r="B63" s="26" t="s">
        <v>143</v>
      </c>
      <c r="C63" s="27" t="s">
        <v>89</v>
      </c>
      <c r="D63" s="28" t="s">
        <v>303</v>
      </c>
      <c r="E63" s="29">
        <f t="shared" ref="E63:H63" si="52">E62+7</f>
        <v>43083</v>
      </c>
      <c r="F63" s="29">
        <f t="shared" si="52"/>
        <v>43085</v>
      </c>
      <c r="G63" s="29">
        <f t="shared" si="52"/>
        <v>43088</v>
      </c>
      <c r="H63" s="29">
        <f t="shared" si="52"/>
        <v>43093</v>
      </c>
      <c r="I63" s="29">
        <f t="shared" ref="I63:K63" si="53">I62+7</f>
        <v>43097</v>
      </c>
      <c r="J63" s="29">
        <f t="shared" si="53"/>
        <v>43106</v>
      </c>
      <c r="K63" s="29">
        <f t="shared" si="53"/>
        <v>43108</v>
      </c>
    </row>
    <row r="64" spans="1:11" s="38" customFormat="1" ht="12" hidden="1" customHeight="1">
      <c r="A64" s="25" t="s">
        <v>6</v>
      </c>
      <c r="B64" s="26" t="s">
        <v>144</v>
      </c>
      <c r="C64" s="27" t="s">
        <v>7</v>
      </c>
      <c r="D64" s="28" t="s">
        <v>295</v>
      </c>
      <c r="E64" s="29">
        <f t="shared" ref="E64:H64" si="54">E63+7</f>
        <v>43090</v>
      </c>
      <c r="F64" s="29">
        <f t="shared" si="54"/>
        <v>43092</v>
      </c>
      <c r="G64" s="29">
        <f t="shared" si="54"/>
        <v>43095</v>
      </c>
      <c r="H64" s="29">
        <f t="shared" si="54"/>
        <v>43100</v>
      </c>
      <c r="I64" s="29">
        <f t="shared" ref="I64:K64" si="55">I63+7</f>
        <v>43104</v>
      </c>
      <c r="J64" s="29">
        <f t="shared" si="55"/>
        <v>43113</v>
      </c>
      <c r="K64" s="29">
        <f t="shared" si="55"/>
        <v>43115</v>
      </c>
    </row>
    <row r="65" spans="1:11" s="38" customFormat="1" ht="12" hidden="1" customHeight="1">
      <c r="A65" s="25" t="s">
        <v>71</v>
      </c>
      <c r="B65" s="26" t="s">
        <v>145</v>
      </c>
      <c r="C65" s="27" t="s">
        <v>72</v>
      </c>
      <c r="D65" s="28" t="s">
        <v>302</v>
      </c>
      <c r="E65" s="29">
        <f t="shared" ref="E65:H65" si="56">E64+7</f>
        <v>43097</v>
      </c>
      <c r="F65" s="29">
        <f t="shared" si="56"/>
        <v>43099</v>
      </c>
      <c r="G65" s="29">
        <f t="shared" si="56"/>
        <v>43102</v>
      </c>
      <c r="H65" s="29">
        <f t="shared" si="56"/>
        <v>43107</v>
      </c>
      <c r="I65" s="29">
        <f t="shared" ref="I65:K65" si="57">I64+7</f>
        <v>43111</v>
      </c>
      <c r="J65" s="29">
        <f t="shared" si="57"/>
        <v>43120</v>
      </c>
      <c r="K65" s="29">
        <f t="shared" si="57"/>
        <v>43122</v>
      </c>
    </row>
    <row r="66" spans="1:11" s="38" customFormat="1" ht="12" hidden="1" customHeight="1">
      <c r="A66" s="45" t="s">
        <v>146</v>
      </c>
      <c r="B66" s="46" t="s">
        <v>147</v>
      </c>
      <c r="C66" s="45" t="s">
        <v>146</v>
      </c>
      <c r="D66" s="47"/>
      <c r="E66" s="48">
        <f t="shared" ref="E66:H66" si="58">E65+7</f>
        <v>43104</v>
      </c>
      <c r="F66" s="48">
        <f t="shared" si="58"/>
        <v>43106</v>
      </c>
      <c r="G66" s="48">
        <f t="shared" si="58"/>
        <v>43109</v>
      </c>
      <c r="H66" s="48">
        <f t="shared" si="58"/>
        <v>43114</v>
      </c>
      <c r="I66" s="48"/>
      <c r="J66" s="48">
        <f t="shared" ref="J66:K66" si="59">J65+7</f>
        <v>43127</v>
      </c>
      <c r="K66" s="48">
        <f t="shared" si="59"/>
        <v>43129</v>
      </c>
    </row>
    <row r="67" spans="1:11" s="38" customFormat="1" ht="12" hidden="1" customHeight="1">
      <c r="A67" s="49" t="s">
        <v>103</v>
      </c>
      <c r="B67" s="50" t="s">
        <v>148</v>
      </c>
      <c r="C67" s="49" t="s">
        <v>105</v>
      </c>
      <c r="D67" s="51" t="s">
        <v>307</v>
      </c>
      <c r="E67" s="52">
        <f t="shared" ref="E67:H67" si="60">E66+7</f>
        <v>43111</v>
      </c>
      <c r="F67" s="52">
        <f t="shared" si="60"/>
        <v>43113</v>
      </c>
      <c r="G67" s="52">
        <f t="shared" si="60"/>
        <v>43116</v>
      </c>
      <c r="H67" s="52">
        <f t="shared" si="60"/>
        <v>43121</v>
      </c>
      <c r="I67" s="52"/>
      <c r="J67" s="52">
        <f t="shared" ref="J67:K67" si="61">J66+7</f>
        <v>43134</v>
      </c>
      <c r="K67" s="52">
        <f t="shared" si="61"/>
        <v>43136</v>
      </c>
    </row>
    <row r="68" spans="1:11" s="38" customFormat="1" ht="12" hidden="1" customHeight="1">
      <c r="A68" s="45" t="s">
        <v>48</v>
      </c>
      <c r="B68" s="46" t="s">
        <v>150</v>
      </c>
      <c r="C68" s="53" t="s">
        <v>49</v>
      </c>
      <c r="D68" s="47" t="s">
        <v>301</v>
      </c>
      <c r="E68" s="48">
        <f t="shared" ref="E68:H68" si="62">E67+7</f>
        <v>43118</v>
      </c>
      <c r="F68" s="48">
        <f t="shared" si="62"/>
        <v>43120</v>
      </c>
      <c r="G68" s="48">
        <f t="shared" si="62"/>
        <v>43123</v>
      </c>
      <c r="H68" s="48">
        <f t="shared" si="62"/>
        <v>43128</v>
      </c>
      <c r="I68" s="48"/>
      <c r="J68" s="48">
        <f t="shared" ref="J68:K68" si="63">J67+7</f>
        <v>43141</v>
      </c>
      <c r="K68" s="48">
        <f t="shared" si="63"/>
        <v>43143</v>
      </c>
    </row>
    <row r="69" spans="1:11" s="38" customFormat="1" ht="12" hidden="1" customHeight="1">
      <c r="A69" s="45" t="s">
        <v>15</v>
      </c>
      <c r="B69" s="46" t="s">
        <v>149</v>
      </c>
      <c r="C69" s="53" t="s">
        <v>57</v>
      </c>
      <c r="D69" s="47" t="s">
        <v>309</v>
      </c>
      <c r="E69" s="48">
        <f t="shared" ref="E69:H69" si="64">E68+7</f>
        <v>43125</v>
      </c>
      <c r="F69" s="48">
        <f t="shared" si="64"/>
        <v>43127</v>
      </c>
      <c r="G69" s="48">
        <f t="shared" si="64"/>
        <v>43130</v>
      </c>
      <c r="H69" s="48">
        <f t="shared" si="64"/>
        <v>43135</v>
      </c>
      <c r="I69" s="48"/>
      <c r="J69" s="48">
        <f t="shared" ref="J69:K69" si="65">J68+7</f>
        <v>43148</v>
      </c>
      <c r="K69" s="48">
        <f t="shared" si="65"/>
        <v>43150</v>
      </c>
    </row>
    <row r="70" spans="1:11" s="38" customFormat="1" ht="12" hidden="1" customHeight="1">
      <c r="A70" s="45" t="s">
        <v>3</v>
      </c>
      <c r="B70" s="46" t="s">
        <v>152</v>
      </c>
      <c r="C70" s="53" t="s">
        <v>5</v>
      </c>
      <c r="D70" s="47" t="s">
        <v>293</v>
      </c>
      <c r="E70" s="48">
        <f t="shared" ref="E70:H70" si="66">E69+7</f>
        <v>43132</v>
      </c>
      <c r="F70" s="48">
        <f t="shared" si="66"/>
        <v>43134</v>
      </c>
      <c r="G70" s="48">
        <f t="shared" si="66"/>
        <v>43137</v>
      </c>
      <c r="H70" s="48">
        <f t="shared" si="66"/>
        <v>43142</v>
      </c>
      <c r="I70" s="48"/>
      <c r="J70" s="48">
        <f t="shared" ref="J70:K70" si="67">J69+7</f>
        <v>43155</v>
      </c>
      <c r="K70" s="48">
        <f t="shared" si="67"/>
        <v>43157</v>
      </c>
    </row>
    <row r="71" spans="1:11" s="38" customFormat="1" ht="12" hidden="1" customHeight="1">
      <c r="A71" s="45" t="s">
        <v>87</v>
      </c>
      <c r="B71" s="46" t="s">
        <v>153</v>
      </c>
      <c r="C71" s="53" t="s">
        <v>89</v>
      </c>
      <c r="D71" s="47" t="s">
        <v>303</v>
      </c>
      <c r="E71" s="48">
        <f t="shared" ref="E71:H71" si="68">E70+7</f>
        <v>43139</v>
      </c>
      <c r="F71" s="48">
        <f t="shared" si="68"/>
        <v>43141</v>
      </c>
      <c r="G71" s="48">
        <f t="shared" si="68"/>
        <v>43144</v>
      </c>
      <c r="H71" s="48">
        <f t="shared" si="68"/>
        <v>43149</v>
      </c>
      <c r="I71" s="48"/>
      <c r="J71" s="48">
        <f t="shared" ref="J71:K71" si="69">J70+7</f>
        <v>43162</v>
      </c>
      <c r="K71" s="48">
        <f t="shared" si="69"/>
        <v>43164</v>
      </c>
    </row>
    <row r="72" spans="1:11" s="38" customFormat="1" ht="12" hidden="1" customHeight="1">
      <c r="A72" s="49" t="s">
        <v>64</v>
      </c>
      <c r="B72" s="50"/>
      <c r="C72" s="54"/>
      <c r="D72" s="51"/>
      <c r="E72" s="52">
        <f t="shared" ref="E72:H72" si="70">E71+7</f>
        <v>43146</v>
      </c>
      <c r="F72" s="52">
        <f t="shared" si="70"/>
        <v>43148</v>
      </c>
      <c r="G72" s="52">
        <f t="shared" si="70"/>
        <v>43151</v>
      </c>
      <c r="H72" s="52">
        <f t="shared" si="70"/>
        <v>43156</v>
      </c>
      <c r="I72" s="52"/>
      <c r="J72" s="52">
        <f t="shared" ref="J72:K72" si="71">J71+7</f>
        <v>43169</v>
      </c>
      <c r="K72" s="52">
        <f t="shared" si="71"/>
        <v>43171</v>
      </c>
    </row>
    <row r="73" spans="1:11" s="38" customFormat="1" ht="12" hidden="1" customHeight="1">
      <c r="A73" s="45" t="s">
        <v>64</v>
      </c>
      <c r="B73" s="46"/>
      <c r="C73" s="53"/>
      <c r="D73" s="47"/>
      <c r="E73" s="48">
        <f t="shared" ref="E73:H73" si="72">E72+7</f>
        <v>43153</v>
      </c>
      <c r="F73" s="48">
        <f t="shared" si="72"/>
        <v>43155</v>
      </c>
      <c r="G73" s="48">
        <f t="shared" si="72"/>
        <v>43158</v>
      </c>
      <c r="H73" s="48">
        <f t="shared" si="72"/>
        <v>43163</v>
      </c>
      <c r="I73" s="48"/>
      <c r="J73" s="48">
        <f t="shared" ref="J73:K73" si="73">J72+7</f>
        <v>43176</v>
      </c>
      <c r="K73" s="48">
        <f t="shared" si="73"/>
        <v>43178</v>
      </c>
    </row>
    <row r="74" spans="1:11" s="38" customFormat="1" ht="2.25" hidden="1" customHeight="1">
      <c r="A74" s="45" t="s">
        <v>71</v>
      </c>
      <c r="B74" s="46" t="s">
        <v>155</v>
      </c>
      <c r="C74" s="53" t="s">
        <v>72</v>
      </c>
      <c r="D74" s="47" t="s">
        <v>302</v>
      </c>
      <c r="E74" s="48">
        <f t="shared" ref="E74:H74" si="74">E73+7</f>
        <v>43160</v>
      </c>
      <c r="F74" s="48">
        <f t="shared" si="74"/>
        <v>43162</v>
      </c>
      <c r="G74" s="48">
        <f t="shared" si="74"/>
        <v>43165</v>
      </c>
      <c r="H74" s="48">
        <f t="shared" si="74"/>
        <v>43170</v>
      </c>
      <c r="I74" s="48"/>
      <c r="J74" s="48">
        <f t="shared" ref="J74:K74" si="75">J73+7</f>
        <v>43183</v>
      </c>
      <c r="K74" s="48">
        <f t="shared" si="75"/>
        <v>43185</v>
      </c>
    </row>
    <row r="75" spans="1:11" s="38" customFormat="1" ht="12" hidden="1" customHeight="1">
      <c r="A75" s="45" t="s">
        <v>103</v>
      </c>
      <c r="B75" s="46" t="s">
        <v>156</v>
      </c>
      <c r="C75" s="53" t="s">
        <v>105</v>
      </c>
      <c r="D75" s="47" t="s">
        <v>305</v>
      </c>
      <c r="E75" s="48">
        <f t="shared" ref="E75:H75" si="76">E74+7</f>
        <v>43167</v>
      </c>
      <c r="F75" s="48">
        <f t="shared" si="76"/>
        <v>43169</v>
      </c>
      <c r="G75" s="48">
        <f t="shared" si="76"/>
        <v>43172</v>
      </c>
      <c r="H75" s="48">
        <f t="shared" si="76"/>
        <v>43177</v>
      </c>
      <c r="I75" s="48"/>
      <c r="J75" s="48">
        <f t="shared" ref="J75:K75" si="77">J74+7</f>
        <v>43190</v>
      </c>
      <c r="K75" s="48">
        <f t="shared" si="77"/>
        <v>43192</v>
      </c>
    </row>
    <row r="76" spans="1:11" s="38" customFormat="1" ht="12" hidden="1" customHeight="1">
      <c r="A76" s="45" t="s">
        <v>48</v>
      </c>
      <c r="B76" s="46" t="s">
        <v>157</v>
      </c>
      <c r="C76" s="53" t="s">
        <v>49</v>
      </c>
      <c r="D76" s="47" t="s">
        <v>301</v>
      </c>
      <c r="E76" s="48">
        <f t="shared" ref="E76:H76" si="78">E75+7</f>
        <v>43174</v>
      </c>
      <c r="F76" s="48">
        <f t="shared" si="78"/>
        <v>43176</v>
      </c>
      <c r="G76" s="48">
        <f t="shared" si="78"/>
        <v>43179</v>
      </c>
      <c r="H76" s="48">
        <f t="shared" si="78"/>
        <v>43184</v>
      </c>
      <c r="I76" s="48"/>
      <c r="J76" s="48">
        <f t="shared" ref="J76:K76" si="79">J75+7</f>
        <v>43197</v>
      </c>
      <c r="K76" s="48">
        <f t="shared" si="79"/>
        <v>43199</v>
      </c>
    </row>
    <row r="77" spans="1:11" s="38" customFormat="1" ht="12" hidden="1" customHeight="1">
      <c r="A77" s="45" t="s">
        <v>15</v>
      </c>
      <c r="B77" s="46" t="s">
        <v>158</v>
      </c>
      <c r="C77" s="53" t="s">
        <v>57</v>
      </c>
      <c r="D77" s="47" t="s">
        <v>296</v>
      </c>
      <c r="E77" s="48">
        <f t="shared" ref="E77:H77" si="80">E76+7</f>
        <v>43181</v>
      </c>
      <c r="F77" s="48">
        <f t="shared" si="80"/>
        <v>43183</v>
      </c>
      <c r="G77" s="48">
        <f t="shared" si="80"/>
        <v>43186</v>
      </c>
      <c r="H77" s="48">
        <f t="shared" si="80"/>
        <v>43191</v>
      </c>
      <c r="I77" s="48"/>
      <c r="J77" s="48">
        <f t="shared" ref="J77:K77" si="81">J76+7</f>
        <v>43204</v>
      </c>
      <c r="K77" s="48">
        <f t="shared" si="81"/>
        <v>43206</v>
      </c>
    </row>
    <row r="78" spans="1:11" s="38" customFormat="1" ht="1.5" hidden="1" customHeight="1">
      <c r="A78" s="45" t="s">
        <v>3</v>
      </c>
      <c r="B78" s="46" t="s">
        <v>161</v>
      </c>
      <c r="C78" s="53" t="s">
        <v>5</v>
      </c>
      <c r="D78" s="47" t="s">
        <v>293</v>
      </c>
      <c r="E78" s="48">
        <f>E77+7</f>
        <v>43188</v>
      </c>
      <c r="F78" s="48">
        <f>F77+7</f>
        <v>43190</v>
      </c>
      <c r="G78" s="48">
        <f>G77+7</f>
        <v>43193</v>
      </c>
      <c r="H78" s="48">
        <f>H77+7</f>
        <v>43198</v>
      </c>
      <c r="I78" s="48"/>
      <c r="J78" s="48">
        <f>J77+7</f>
        <v>43211</v>
      </c>
      <c r="K78" s="48">
        <f>K77+7</f>
        <v>43213</v>
      </c>
    </row>
    <row r="79" spans="1:11" s="38" customFormat="1" ht="12" hidden="1" customHeight="1">
      <c r="A79" s="45" t="s">
        <v>146</v>
      </c>
      <c r="B79" s="46"/>
      <c r="C79" s="53"/>
      <c r="D79" s="47"/>
      <c r="E79" s="48">
        <f t="shared" ref="E79:H79" si="82">E78+7</f>
        <v>43195</v>
      </c>
      <c r="F79" s="48">
        <f t="shared" si="82"/>
        <v>43197</v>
      </c>
      <c r="G79" s="48">
        <f t="shared" si="82"/>
        <v>43200</v>
      </c>
      <c r="H79" s="48">
        <f t="shared" si="82"/>
        <v>43205</v>
      </c>
      <c r="I79" s="48"/>
      <c r="J79" s="48">
        <f t="shared" ref="J79:K79" si="83">J78+7</f>
        <v>43218</v>
      </c>
      <c r="K79" s="48">
        <f t="shared" si="83"/>
        <v>43220</v>
      </c>
    </row>
    <row r="80" spans="1:11" s="38" customFormat="1" ht="12" hidden="1" customHeight="1">
      <c r="A80" s="45" t="s">
        <v>87</v>
      </c>
      <c r="B80" s="46" t="s">
        <v>160</v>
      </c>
      <c r="C80" s="53" t="s">
        <v>89</v>
      </c>
      <c r="D80" s="47" t="s">
        <v>303</v>
      </c>
      <c r="E80" s="48">
        <f t="shared" ref="E80:H80" si="84">E79+7</f>
        <v>43202</v>
      </c>
      <c r="F80" s="48">
        <f t="shared" si="84"/>
        <v>43204</v>
      </c>
      <c r="G80" s="48">
        <f t="shared" si="84"/>
        <v>43207</v>
      </c>
      <c r="H80" s="48">
        <f t="shared" si="84"/>
        <v>43212</v>
      </c>
      <c r="I80" s="48"/>
      <c r="J80" s="48">
        <f t="shared" ref="J80:K80" si="85">J79+7</f>
        <v>43225</v>
      </c>
      <c r="K80" s="48">
        <f t="shared" si="85"/>
        <v>43227</v>
      </c>
    </row>
    <row r="81" spans="1:11" s="38" customFormat="1" ht="12" hidden="1" customHeight="1">
      <c r="A81" s="45" t="s">
        <v>6</v>
      </c>
      <c r="B81" s="46" t="s">
        <v>162</v>
      </c>
      <c r="C81" s="53" t="s">
        <v>7</v>
      </c>
      <c r="D81" s="47" t="s">
        <v>295</v>
      </c>
      <c r="E81" s="48">
        <f t="shared" ref="E81:H81" si="86">E80+7</f>
        <v>43209</v>
      </c>
      <c r="F81" s="48">
        <f t="shared" si="86"/>
        <v>43211</v>
      </c>
      <c r="G81" s="48">
        <f t="shared" si="86"/>
        <v>43214</v>
      </c>
      <c r="H81" s="48">
        <f t="shared" si="86"/>
        <v>43219</v>
      </c>
      <c r="I81" s="48"/>
      <c r="J81" s="48">
        <f t="shared" ref="J81:K81" si="87">J80+7</f>
        <v>43232</v>
      </c>
      <c r="K81" s="48">
        <f t="shared" si="87"/>
        <v>43234</v>
      </c>
    </row>
    <row r="82" spans="1:11" s="38" customFormat="1" ht="6.75" hidden="1" customHeight="1">
      <c r="A82" s="45" t="s">
        <v>71</v>
      </c>
      <c r="B82" s="46" t="s">
        <v>163</v>
      </c>
      <c r="C82" s="53" t="s">
        <v>72</v>
      </c>
      <c r="D82" s="47" t="s">
        <v>302</v>
      </c>
      <c r="E82" s="48">
        <f t="shared" ref="E82:H82" si="88">E81+7</f>
        <v>43216</v>
      </c>
      <c r="F82" s="48">
        <f>F81+7</f>
        <v>43218</v>
      </c>
      <c r="G82" s="48">
        <f t="shared" si="88"/>
        <v>43221</v>
      </c>
      <c r="H82" s="48">
        <f t="shared" si="88"/>
        <v>43226</v>
      </c>
      <c r="I82" s="48"/>
      <c r="J82" s="48">
        <f t="shared" ref="J82:K82" si="89">J81+7</f>
        <v>43239</v>
      </c>
      <c r="K82" s="48">
        <f t="shared" si="89"/>
        <v>43241</v>
      </c>
    </row>
    <row r="83" spans="1:11" s="38" customFormat="1" ht="0.75" hidden="1" customHeight="1">
      <c r="A83" s="45" t="s">
        <v>64</v>
      </c>
      <c r="B83" s="46"/>
      <c r="C83" s="53"/>
      <c r="D83" s="47"/>
      <c r="E83" s="48">
        <f t="shared" ref="E83:H83" si="90">E82+7</f>
        <v>43223</v>
      </c>
      <c r="F83" s="48">
        <f t="shared" si="90"/>
        <v>43225</v>
      </c>
      <c r="G83" s="48">
        <f t="shared" si="90"/>
        <v>43228</v>
      </c>
      <c r="H83" s="48">
        <f t="shared" si="90"/>
        <v>43233</v>
      </c>
      <c r="I83" s="48"/>
      <c r="J83" s="48">
        <f t="shared" ref="J83:K83" si="91">J82+7</f>
        <v>43246</v>
      </c>
      <c r="K83" s="48">
        <f t="shared" si="91"/>
        <v>43248</v>
      </c>
    </row>
    <row r="84" spans="1:11" s="38" customFormat="1" ht="12" hidden="1" customHeight="1">
      <c r="A84" s="45" t="s">
        <v>64</v>
      </c>
      <c r="B84" s="46"/>
      <c r="C84" s="53"/>
      <c r="D84" s="47"/>
      <c r="E84" s="48">
        <f t="shared" ref="E84:H84" si="92">E83+7</f>
        <v>43230</v>
      </c>
      <c r="F84" s="48">
        <f t="shared" si="92"/>
        <v>43232</v>
      </c>
      <c r="G84" s="48">
        <f t="shared" si="92"/>
        <v>43235</v>
      </c>
      <c r="H84" s="48">
        <f t="shared" si="92"/>
        <v>43240</v>
      </c>
      <c r="I84" s="48"/>
      <c r="J84" s="48">
        <f t="shared" ref="J84:K84" si="93">J83+7</f>
        <v>43253</v>
      </c>
      <c r="K84" s="48">
        <f t="shared" si="93"/>
        <v>43255</v>
      </c>
    </row>
    <row r="85" spans="1:11" s="38" customFormat="1" ht="12" hidden="1" customHeight="1">
      <c r="A85" s="45" t="s">
        <v>81</v>
      </c>
      <c r="B85" s="46" t="s">
        <v>171</v>
      </c>
      <c r="C85" s="53" t="s">
        <v>57</v>
      </c>
      <c r="D85" s="47" t="s">
        <v>296</v>
      </c>
      <c r="E85" s="48">
        <f t="shared" ref="E85:H85" si="94">E84+7</f>
        <v>43237</v>
      </c>
      <c r="F85" s="48">
        <f t="shared" si="94"/>
        <v>43239</v>
      </c>
      <c r="G85" s="48">
        <f t="shared" si="94"/>
        <v>43242</v>
      </c>
      <c r="H85" s="48">
        <f t="shared" si="94"/>
        <v>43247</v>
      </c>
      <c r="I85" s="48"/>
      <c r="J85" s="48">
        <f t="shared" ref="J85:K85" si="95">J84+7</f>
        <v>43260</v>
      </c>
      <c r="K85" s="48">
        <f t="shared" si="95"/>
        <v>43262</v>
      </c>
    </row>
    <row r="86" spans="1:11" s="38" customFormat="1" ht="12" hidden="1" customHeight="1">
      <c r="A86" s="45" t="s">
        <v>172</v>
      </c>
      <c r="B86" s="46" t="s">
        <v>173</v>
      </c>
      <c r="C86" s="53"/>
      <c r="D86" s="47"/>
      <c r="E86" s="48">
        <f t="shared" ref="E86:H86" si="96">E85+7</f>
        <v>43244</v>
      </c>
      <c r="F86" s="48">
        <f t="shared" si="96"/>
        <v>43246</v>
      </c>
      <c r="G86" s="48">
        <f t="shared" si="96"/>
        <v>43249</v>
      </c>
      <c r="H86" s="48">
        <f t="shared" si="96"/>
        <v>43254</v>
      </c>
      <c r="I86" s="48"/>
      <c r="J86" s="48">
        <f t="shared" ref="J86:K86" si="97">J85+7</f>
        <v>43267</v>
      </c>
      <c r="K86" s="48">
        <f t="shared" si="97"/>
        <v>43269</v>
      </c>
    </row>
    <row r="87" spans="1:11" s="38" customFormat="1" ht="12" hidden="1" customHeight="1">
      <c r="A87" s="45" t="s">
        <v>3</v>
      </c>
      <c r="B87" s="46" t="s">
        <v>174</v>
      </c>
      <c r="C87" s="53" t="s">
        <v>5</v>
      </c>
      <c r="D87" s="47" t="s">
        <v>293</v>
      </c>
      <c r="E87" s="48">
        <f t="shared" ref="E87:H87" si="98">E86+7</f>
        <v>43251</v>
      </c>
      <c r="F87" s="48">
        <f t="shared" si="98"/>
        <v>43253</v>
      </c>
      <c r="G87" s="48">
        <f t="shared" si="98"/>
        <v>43256</v>
      </c>
      <c r="H87" s="48">
        <f t="shared" si="98"/>
        <v>43261</v>
      </c>
      <c r="I87" s="48"/>
      <c r="J87" s="48">
        <f t="shared" ref="J87:K87" si="99">J86+7</f>
        <v>43274</v>
      </c>
      <c r="K87" s="48">
        <f t="shared" si="99"/>
        <v>43276</v>
      </c>
    </row>
    <row r="88" spans="1:11" s="38" customFormat="1" ht="12" hidden="1" customHeight="1">
      <c r="A88" s="45" t="s">
        <v>87</v>
      </c>
      <c r="B88" s="46" t="s">
        <v>175</v>
      </c>
      <c r="C88" s="53" t="s">
        <v>89</v>
      </c>
      <c r="D88" s="47" t="s">
        <v>303</v>
      </c>
      <c r="E88" s="48">
        <f t="shared" ref="E88:H88" si="100">E87+7</f>
        <v>43258</v>
      </c>
      <c r="F88" s="48">
        <f t="shared" si="100"/>
        <v>43260</v>
      </c>
      <c r="G88" s="48">
        <f t="shared" si="100"/>
        <v>43263</v>
      </c>
      <c r="H88" s="48">
        <f t="shared" si="100"/>
        <v>43268</v>
      </c>
      <c r="I88" s="48"/>
      <c r="J88" s="48">
        <f t="shared" ref="J88:K88" si="101">J87+7</f>
        <v>43281</v>
      </c>
      <c r="K88" s="48">
        <f t="shared" si="101"/>
        <v>43283</v>
      </c>
    </row>
    <row r="89" spans="1:11" s="38" customFormat="1" ht="12" hidden="1" customHeight="1">
      <c r="A89" s="45" t="s">
        <v>176</v>
      </c>
      <c r="B89" s="46" t="s">
        <v>177</v>
      </c>
      <c r="C89" s="53" t="s">
        <v>7</v>
      </c>
      <c r="D89" s="47" t="s">
        <v>295</v>
      </c>
      <c r="E89" s="48">
        <f t="shared" ref="E89:H89" si="102">E88+7</f>
        <v>43265</v>
      </c>
      <c r="F89" s="48">
        <f t="shared" si="102"/>
        <v>43267</v>
      </c>
      <c r="G89" s="48">
        <f t="shared" si="102"/>
        <v>43270</v>
      </c>
      <c r="H89" s="48">
        <f t="shared" si="102"/>
        <v>43275</v>
      </c>
      <c r="I89" s="48"/>
      <c r="J89" s="48">
        <f t="shared" ref="J89:K89" si="103">J88+7</f>
        <v>43288</v>
      </c>
      <c r="K89" s="48">
        <f t="shared" si="103"/>
        <v>43290</v>
      </c>
    </row>
    <row r="90" spans="1:11" s="38" customFormat="1" ht="12" hidden="1" customHeight="1">
      <c r="A90" s="45" t="s">
        <v>71</v>
      </c>
      <c r="B90" s="46" t="s">
        <v>178</v>
      </c>
      <c r="C90" s="53" t="s">
        <v>72</v>
      </c>
      <c r="D90" s="47" t="s">
        <v>302</v>
      </c>
      <c r="E90" s="48">
        <f t="shared" ref="E90:H90" si="104">E89+7</f>
        <v>43272</v>
      </c>
      <c r="F90" s="48">
        <f t="shared" si="104"/>
        <v>43274</v>
      </c>
      <c r="G90" s="48">
        <f t="shared" si="104"/>
        <v>43277</v>
      </c>
      <c r="H90" s="48">
        <f t="shared" si="104"/>
        <v>43282</v>
      </c>
      <c r="I90" s="48"/>
      <c r="J90" s="48">
        <f t="shared" ref="J90:K90" si="105">J89+7</f>
        <v>43295</v>
      </c>
      <c r="K90" s="48">
        <f t="shared" si="105"/>
        <v>43297</v>
      </c>
    </row>
    <row r="91" spans="1:11" s="38" customFormat="1" ht="12" hidden="1" customHeight="1">
      <c r="A91" s="45" t="s">
        <v>103</v>
      </c>
      <c r="B91" s="46" t="s">
        <v>179</v>
      </c>
      <c r="C91" s="53" t="s">
        <v>105</v>
      </c>
      <c r="D91" s="47" t="s">
        <v>305</v>
      </c>
      <c r="E91" s="48">
        <f t="shared" ref="E91:H91" si="106">E90+7</f>
        <v>43279</v>
      </c>
      <c r="F91" s="48">
        <f t="shared" si="106"/>
        <v>43281</v>
      </c>
      <c r="G91" s="48">
        <f t="shared" si="106"/>
        <v>43284</v>
      </c>
      <c r="H91" s="48">
        <f t="shared" si="106"/>
        <v>43289</v>
      </c>
      <c r="I91" s="48"/>
      <c r="J91" s="48">
        <f t="shared" ref="J91:K91" si="107">J90+7</f>
        <v>43302</v>
      </c>
      <c r="K91" s="48">
        <f t="shared" si="107"/>
        <v>43304</v>
      </c>
    </row>
    <row r="92" spans="1:11" s="38" customFormat="1" ht="12" hidden="1" customHeight="1">
      <c r="A92" s="45" t="s">
        <v>204</v>
      </c>
      <c r="B92" s="46" t="s">
        <v>205</v>
      </c>
      <c r="C92" s="53" t="s">
        <v>206</v>
      </c>
      <c r="D92" s="47" t="s">
        <v>310</v>
      </c>
      <c r="E92" s="48">
        <f t="shared" ref="E92:H92" si="108">E91+7</f>
        <v>43286</v>
      </c>
      <c r="F92" s="48">
        <f t="shared" si="108"/>
        <v>43288</v>
      </c>
      <c r="G92" s="48">
        <f t="shared" si="108"/>
        <v>43291</v>
      </c>
      <c r="H92" s="48">
        <f t="shared" si="108"/>
        <v>43296</v>
      </c>
      <c r="I92" s="48"/>
      <c r="J92" s="48">
        <f t="shared" ref="J92:K92" si="109">J91+7</f>
        <v>43309</v>
      </c>
      <c r="K92" s="48">
        <f t="shared" si="109"/>
        <v>43311</v>
      </c>
    </row>
    <row r="93" spans="1:11" s="38" customFormat="1" ht="12" hidden="1" customHeight="1">
      <c r="A93" s="45" t="s">
        <v>81</v>
      </c>
      <c r="B93" s="46" t="s">
        <v>195</v>
      </c>
      <c r="C93" s="53" t="s">
        <v>57</v>
      </c>
      <c r="D93" s="47" t="s">
        <v>296</v>
      </c>
      <c r="E93" s="48">
        <f t="shared" ref="E93:H93" si="110">E92+7</f>
        <v>43293</v>
      </c>
      <c r="F93" s="48">
        <f t="shared" si="110"/>
        <v>43295</v>
      </c>
      <c r="G93" s="48">
        <f t="shared" si="110"/>
        <v>43298</v>
      </c>
      <c r="H93" s="48">
        <f t="shared" si="110"/>
        <v>43303</v>
      </c>
      <c r="I93" s="48"/>
      <c r="J93" s="48">
        <f t="shared" ref="J93:K93" si="111">J92+7</f>
        <v>43316</v>
      </c>
      <c r="K93" s="48">
        <f t="shared" si="111"/>
        <v>43318</v>
      </c>
    </row>
    <row r="94" spans="1:11" s="38" customFormat="1" ht="12" hidden="1" customHeight="1">
      <c r="A94" s="45" t="s">
        <v>207</v>
      </c>
      <c r="B94" s="46" t="s">
        <v>197</v>
      </c>
      <c r="C94" s="53" t="s">
        <v>208</v>
      </c>
      <c r="D94" s="47" t="s">
        <v>311</v>
      </c>
      <c r="E94" s="48">
        <f t="shared" ref="E94:H94" si="112">E93+7</f>
        <v>43300</v>
      </c>
      <c r="F94" s="48">
        <f t="shared" si="112"/>
        <v>43302</v>
      </c>
      <c r="G94" s="48">
        <f t="shared" si="112"/>
        <v>43305</v>
      </c>
      <c r="H94" s="48">
        <f t="shared" si="112"/>
        <v>43310</v>
      </c>
      <c r="I94" s="48"/>
      <c r="J94" s="48">
        <f t="shared" ref="J94:K94" si="113">J93+7</f>
        <v>43323</v>
      </c>
      <c r="K94" s="48">
        <f t="shared" si="113"/>
        <v>43325</v>
      </c>
    </row>
    <row r="95" spans="1:11" s="38" customFormat="1" ht="12" hidden="1" customHeight="1">
      <c r="A95" s="45" t="s">
        <v>3</v>
      </c>
      <c r="B95" s="46" t="s">
        <v>196</v>
      </c>
      <c r="C95" s="53" t="s">
        <v>5</v>
      </c>
      <c r="D95" s="47" t="s">
        <v>293</v>
      </c>
      <c r="E95" s="48">
        <f t="shared" ref="E95:H95" si="114">E94+7</f>
        <v>43307</v>
      </c>
      <c r="F95" s="48">
        <f t="shared" si="114"/>
        <v>43309</v>
      </c>
      <c r="G95" s="48">
        <f t="shared" si="114"/>
        <v>43312</v>
      </c>
      <c r="H95" s="48">
        <f t="shared" si="114"/>
        <v>43317</v>
      </c>
      <c r="I95" s="48"/>
      <c r="J95" s="48">
        <f t="shared" ref="J95:K95" si="115">J94+7</f>
        <v>43330</v>
      </c>
      <c r="K95" s="48">
        <f t="shared" si="115"/>
        <v>43332</v>
      </c>
    </row>
    <row r="96" spans="1:11" s="38" customFormat="1" ht="0.75" hidden="1" customHeight="1">
      <c r="A96" s="45" t="s">
        <v>87</v>
      </c>
      <c r="B96" s="46" t="s">
        <v>209</v>
      </c>
      <c r="C96" s="53" t="s">
        <v>89</v>
      </c>
      <c r="D96" s="47" t="s">
        <v>303</v>
      </c>
      <c r="E96" s="48">
        <f t="shared" ref="E96:H96" si="116">E95+7</f>
        <v>43314</v>
      </c>
      <c r="F96" s="48">
        <f t="shared" si="116"/>
        <v>43316</v>
      </c>
      <c r="G96" s="48">
        <f t="shared" si="116"/>
        <v>43319</v>
      </c>
      <c r="H96" s="48">
        <f t="shared" si="116"/>
        <v>43324</v>
      </c>
      <c r="I96" s="48"/>
      <c r="J96" s="48">
        <f t="shared" ref="J96:K96" si="117">J95+7</f>
        <v>43337</v>
      </c>
      <c r="K96" s="48">
        <f t="shared" si="117"/>
        <v>43339</v>
      </c>
    </row>
    <row r="97" spans="1:11" s="38" customFormat="1" ht="12" hidden="1" customHeight="1">
      <c r="A97" s="45" t="s">
        <v>6</v>
      </c>
      <c r="B97" s="46" t="s">
        <v>210</v>
      </c>
      <c r="C97" s="53" t="s">
        <v>7</v>
      </c>
      <c r="D97" s="47" t="s">
        <v>295</v>
      </c>
      <c r="E97" s="48">
        <f t="shared" ref="E97:H97" si="118">E96+7</f>
        <v>43321</v>
      </c>
      <c r="F97" s="48">
        <f t="shared" si="118"/>
        <v>43323</v>
      </c>
      <c r="G97" s="48">
        <f t="shared" si="118"/>
        <v>43326</v>
      </c>
      <c r="H97" s="48">
        <f t="shared" si="118"/>
        <v>43331</v>
      </c>
      <c r="I97" s="48"/>
      <c r="J97" s="48">
        <f t="shared" ref="J97:K97" si="119">J96+7</f>
        <v>43344</v>
      </c>
      <c r="K97" s="48">
        <f t="shared" si="119"/>
        <v>43346</v>
      </c>
    </row>
    <row r="98" spans="1:11" s="38" customFormat="1" ht="12" hidden="1" customHeight="1">
      <c r="A98" s="45" t="s">
        <v>71</v>
      </c>
      <c r="B98" s="46" t="s">
        <v>211</v>
      </c>
      <c r="C98" s="53" t="s">
        <v>72</v>
      </c>
      <c r="D98" s="47" t="s">
        <v>302</v>
      </c>
      <c r="E98" s="48">
        <f t="shared" ref="E98:H99" si="120">E97+7</f>
        <v>43328</v>
      </c>
      <c r="F98" s="48">
        <f t="shared" si="120"/>
        <v>43330</v>
      </c>
      <c r="G98" s="48">
        <f t="shared" si="120"/>
        <v>43333</v>
      </c>
      <c r="H98" s="48">
        <f t="shared" si="120"/>
        <v>43338</v>
      </c>
      <c r="I98" s="48"/>
      <c r="J98" s="48">
        <f t="shared" ref="J98:K98" si="121">J97+7</f>
        <v>43351</v>
      </c>
      <c r="K98" s="48">
        <f t="shared" si="121"/>
        <v>43353</v>
      </c>
    </row>
    <row r="99" spans="1:11" s="38" customFormat="1" ht="12" hidden="1" customHeight="1">
      <c r="A99" s="45" t="s">
        <v>103</v>
      </c>
      <c r="B99" s="46" t="s">
        <v>212</v>
      </c>
      <c r="C99" s="53" t="s">
        <v>105</v>
      </c>
      <c r="D99" s="47" t="s">
        <v>305</v>
      </c>
      <c r="E99" s="48">
        <f t="shared" ref="E99:H104" si="122">E98+7</f>
        <v>43335</v>
      </c>
      <c r="F99" s="48">
        <f t="shared" si="120"/>
        <v>43337</v>
      </c>
      <c r="G99" s="48">
        <f t="shared" si="120"/>
        <v>43340</v>
      </c>
      <c r="H99" s="48">
        <f t="shared" si="120"/>
        <v>43345</v>
      </c>
      <c r="I99" s="48"/>
      <c r="J99" s="48">
        <f t="shared" ref="J99:K99" si="123">J98+7</f>
        <v>43358</v>
      </c>
      <c r="K99" s="48">
        <f t="shared" si="123"/>
        <v>43360</v>
      </c>
    </row>
    <row r="100" spans="1:11" s="38" customFormat="1" ht="12" hidden="1" customHeight="1">
      <c r="A100" s="45" t="s">
        <v>204</v>
      </c>
      <c r="B100" s="46" t="s">
        <v>244</v>
      </c>
      <c r="C100" s="53" t="s">
        <v>206</v>
      </c>
      <c r="D100" s="47" t="s">
        <v>312</v>
      </c>
      <c r="E100" s="48">
        <f t="shared" si="122"/>
        <v>43342</v>
      </c>
      <c r="F100" s="48">
        <f t="shared" si="122"/>
        <v>43344</v>
      </c>
      <c r="G100" s="48">
        <f t="shared" si="122"/>
        <v>43347</v>
      </c>
      <c r="H100" s="48">
        <f t="shared" si="122"/>
        <v>43352</v>
      </c>
      <c r="I100" s="48"/>
      <c r="J100" s="48">
        <f t="shared" ref="J100:K100" si="124">J99+7</f>
        <v>43365</v>
      </c>
      <c r="K100" s="48">
        <f t="shared" si="124"/>
        <v>43367</v>
      </c>
    </row>
    <row r="101" spans="1:11" s="38" customFormat="1" ht="12" hidden="1" customHeight="1">
      <c r="A101" s="45" t="s">
        <v>15</v>
      </c>
      <c r="B101" s="46" t="s">
        <v>224</v>
      </c>
      <c r="C101" s="53" t="s">
        <v>57</v>
      </c>
      <c r="D101" s="47" t="s">
        <v>296</v>
      </c>
      <c r="E101" s="48">
        <f t="shared" si="122"/>
        <v>43349</v>
      </c>
      <c r="F101" s="48">
        <f t="shared" si="122"/>
        <v>43351</v>
      </c>
      <c r="G101" s="48">
        <f t="shared" si="122"/>
        <v>43354</v>
      </c>
      <c r="H101" s="48">
        <f t="shared" si="122"/>
        <v>43359</v>
      </c>
      <c r="I101" s="48"/>
      <c r="J101" s="48">
        <f t="shared" ref="J101:K101" si="125">J100+7</f>
        <v>43372</v>
      </c>
      <c r="K101" s="48">
        <f t="shared" si="125"/>
        <v>43374</v>
      </c>
    </row>
    <row r="102" spans="1:11" s="38" customFormat="1" ht="12" hidden="1" customHeight="1">
      <c r="A102" s="45" t="s">
        <v>146</v>
      </c>
      <c r="B102" s="46"/>
      <c r="C102" s="53"/>
      <c r="D102" s="47"/>
      <c r="E102" s="48">
        <f t="shared" si="122"/>
        <v>43356</v>
      </c>
      <c r="F102" s="48">
        <f t="shared" si="122"/>
        <v>43358</v>
      </c>
      <c r="G102" s="48">
        <f t="shared" si="122"/>
        <v>43361</v>
      </c>
      <c r="H102" s="48">
        <f t="shared" si="122"/>
        <v>43366</v>
      </c>
      <c r="I102" s="48"/>
      <c r="J102" s="48">
        <f t="shared" ref="J102:K102" si="126">J101+7</f>
        <v>43379</v>
      </c>
      <c r="K102" s="48">
        <f t="shared" si="126"/>
        <v>43381</v>
      </c>
    </row>
    <row r="103" spans="1:11" s="38" customFormat="1" hidden="1">
      <c r="A103" s="45" t="s">
        <v>3</v>
      </c>
      <c r="B103" s="46" t="s">
        <v>225</v>
      </c>
      <c r="C103" s="53" t="s">
        <v>5</v>
      </c>
      <c r="D103" s="47" t="s">
        <v>293</v>
      </c>
      <c r="E103" s="48">
        <f t="shared" si="122"/>
        <v>43363</v>
      </c>
      <c r="F103" s="48">
        <f t="shared" si="122"/>
        <v>43365</v>
      </c>
      <c r="G103" s="48">
        <f t="shared" si="122"/>
        <v>43368</v>
      </c>
      <c r="H103" s="48">
        <f t="shared" si="122"/>
        <v>43373</v>
      </c>
      <c r="I103" s="48"/>
      <c r="J103" s="48">
        <f t="shared" ref="J103:K104" si="127">J102+7</f>
        <v>43386</v>
      </c>
      <c r="K103" s="48">
        <f t="shared" si="127"/>
        <v>43388</v>
      </c>
    </row>
    <row r="104" spans="1:11" s="38" customFormat="1" hidden="1">
      <c r="A104" s="45" t="s">
        <v>87</v>
      </c>
      <c r="B104" s="46" t="s">
        <v>226</v>
      </c>
      <c r="C104" s="53" t="s">
        <v>89</v>
      </c>
      <c r="D104" s="47" t="s">
        <v>303</v>
      </c>
      <c r="E104" s="48">
        <f t="shared" si="122"/>
        <v>43370</v>
      </c>
      <c r="F104" s="48">
        <f t="shared" si="122"/>
        <v>43372</v>
      </c>
      <c r="G104" s="48">
        <f t="shared" si="122"/>
        <v>43375</v>
      </c>
      <c r="H104" s="48">
        <f t="shared" si="122"/>
        <v>43380</v>
      </c>
      <c r="I104" s="48"/>
      <c r="J104" s="48">
        <f t="shared" si="127"/>
        <v>43393</v>
      </c>
      <c r="K104" s="48">
        <f t="shared" si="127"/>
        <v>43395</v>
      </c>
    </row>
    <row r="105" spans="1:11" s="38" customFormat="1" hidden="1">
      <c r="A105" s="45" t="s">
        <v>6</v>
      </c>
      <c r="B105" s="46" t="s">
        <v>247</v>
      </c>
      <c r="C105" s="53" t="s">
        <v>7</v>
      </c>
      <c r="D105" s="47" t="s">
        <v>295</v>
      </c>
      <c r="E105" s="48">
        <f t="shared" ref="E105:G105" si="128">E104+7</f>
        <v>43377</v>
      </c>
      <c r="F105" s="48">
        <f t="shared" si="128"/>
        <v>43379</v>
      </c>
      <c r="G105" s="48">
        <f t="shared" si="128"/>
        <v>43382</v>
      </c>
      <c r="H105" s="48">
        <f>H104+11</f>
        <v>43391</v>
      </c>
      <c r="I105" s="48"/>
      <c r="J105" s="48">
        <f>J104+13</f>
        <v>43406</v>
      </c>
      <c r="K105" s="48">
        <f>K104+14</f>
        <v>43409</v>
      </c>
    </row>
    <row r="106" spans="1:11" s="38" customFormat="1" ht="12" hidden="1" customHeight="1">
      <c r="A106" s="45" t="s">
        <v>64</v>
      </c>
      <c r="B106" s="46"/>
      <c r="C106" s="53"/>
      <c r="D106" s="47"/>
      <c r="E106" s="48">
        <f t="shared" ref="E106:G106" si="129">E105+7</f>
        <v>43384</v>
      </c>
      <c r="F106" s="48">
        <f t="shared" si="129"/>
        <v>43386</v>
      </c>
      <c r="G106" s="48">
        <f t="shared" si="129"/>
        <v>43389</v>
      </c>
      <c r="H106" s="48">
        <f t="shared" ref="H106:H108" si="130">H105+11</f>
        <v>43402</v>
      </c>
      <c r="I106" s="48"/>
      <c r="J106" s="48">
        <f t="shared" ref="J106:J108" si="131">J105+13</f>
        <v>43419</v>
      </c>
      <c r="K106" s="48">
        <f t="shared" ref="K106:K108" si="132">K105+14</f>
        <v>43423</v>
      </c>
    </row>
    <row r="107" spans="1:11" s="38" customFormat="1" ht="12" hidden="1" customHeight="1">
      <c r="A107" s="45" t="s">
        <v>71</v>
      </c>
      <c r="B107" s="46" t="s">
        <v>248</v>
      </c>
      <c r="C107" s="53" t="s">
        <v>72</v>
      </c>
      <c r="D107" s="47" t="s">
        <v>302</v>
      </c>
      <c r="E107" s="48">
        <f t="shared" ref="E107:G107" si="133">E106+7</f>
        <v>43391</v>
      </c>
      <c r="F107" s="48">
        <f t="shared" si="133"/>
        <v>43393</v>
      </c>
      <c r="G107" s="48">
        <f t="shared" si="133"/>
        <v>43396</v>
      </c>
      <c r="H107" s="48">
        <f t="shared" si="130"/>
        <v>43413</v>
      </c>
      <c r="I107" s="48"/>
      <c r="J107" s="48">
        <f t="shared" si="131"/>
        <v>43432</v>
      </c>
      <c r="K107" s="48">
        <f t="shared" si="132"/>
        <v>43437</v>
      </c>
    </row>
    <row r="108" spans="1:11" s="38" customFormat="1" ht="12" hidden="1" customHeight="1">
      <c r="A108" s="45" t="s">
        <v>204</v>
      </c>
      <c r="B108" s="46" t="s">
        <v>249</v>
      </c>
      <c r="C108" s="53" t="s">
        <v>206</v>
      </c>
      <c r="D108" s="47" t="s">
        <v>310</v>
      </c>
      <c r="E108" s="48">
        <f t="shared" ref="E108:G108" si="134">E107+7</f>
        <v>43398</v>
      </c>
      <c r="F108" s="48">
        <f t="shared" si="134"/>
        <v>43400</v>
      </c>
      <c r="G108" s="48">
        <f t="shared" si="134"/>
        <v>43403</v>
      </c>
      <c r="H108" s="48">
        <f t="shared" si="130"/>
        <v>43424</v>
      </c>
      <c r="I108" s="48"/>
      <c r="J108" s="48">
        <f t="shared" si="131"/>
        <v>43445</v>
      </c>
      <c r="K108" s="48">
        <f t="shared" si="132"/>
        <v>43451</v>
      </c>
    </row>
    <row r="109" spans="1:11" s="38" customFormat="1" ht="12" hidden="1" customHeight="1">
      <c r="A109" s="110" t="s">
        <v>350</v>
      </c>
      <c r="B109" s="110" t="s">
        <v>272</v>
      </c>
      <c r="C109" s="110" t="s">
        <v>351</v>
      </c>
      <c r="D109" s="51"/>
      <c r="E109" s="52">
        <f>F109-2</f>
        <v>43440</v>
      </c>
      <c r="F109" s="52">
        <v>43442</v>
      </c>
      <c r="G109" s="52">
        <f>F109+3</f>
        <v>43445</v>
      </c>
      <c r="H109" s="52" t="e">
        <f>#REF!+1</f>
        <v>#REF!</v>
      </c>
      <c r="I109" s="52"/>
      <c r="J109" s="52" t="e">
        <f>#REF!+3</f>
        <v>#REF!</v>
      </c>
      <c r="K109" s="52" t="e">
        <f>J109+2</f>
        <v>#REF!</v>
      </c>
    </row>
    <row r="110" spans="1:11" s="38" customFormat="1" ht="12" hidden="1" customHeight="1">
      <c r="A110" s="110" t="s">
        <v>273</v>
      </c>
      <c r="B110" s="110" t="s">
        <v>275</v>
      </c>
      <c r="C110" s="110" t="s">
        <v>274</v>
      </c>
      <c r="D110" s="47" t="s">
        <v>313</v>
      </c>
      <c r="E110" s="48">
        <f t="shared" ref="E110:F110" si="135">E109+7</f>
        <v>43447</v>
      </c>
      <c r="F110" s="48">
        <f t="shared" si="135"/>
        <v>43449</v>
      </c>
      <c r="G110" s="116">
        <f t="shared" ref="G110:G129" si="136">F110+3</f>
        <v>43452</v>
      </c>
      <c r="H110" s="116" t="e">
        <f>#REF!+1</f>
        <v>#REF!</v>
      </c>
      <c r="I110" s="116"/>
      <c r="J110" s="116" t="e">
        <f>#REF!+3</f>
        <v>#REF!</v>
      </c>
      <c r="K110" s="116" t="e">
        <f>J110+2</f>
        <v>#REF!</v>
      </c>
    </row>
    <row r="111" spans="1:11" s="38" customFormat="1" ht="12" hidden="1" customHeight="1">
      <c r="A111" s="110" t="s">
        <v>276</v>
      </c>
      <c r="B111" s="115" t="s">
        <v>352</v>
      </c>
      <c r="C111" s="53" t="s">
        <v>206</v>
      </c>
      <c r="D111" s="47" t="s">
        <v>314</v>
      </c>
      <c r="E111" s="48">
        <f t="shared" ref="E111:F111" si="137">E110+7</f>
        <v>43454</v>
      </c>
      <c r="F111" s="48">
        <f t="shared" si="137"/>
        <v>43456</v>
      </c>
      <c r="G111" s="116">
        <f t="shared" si="136"/>
        <v>43459</v>
      </c>
      <c r="H111" s="116" t="e">
        <f>#REF!+1</f>
        <v>#REF!</v>
      </c>
      <c r="I111" s="116"/>
      <c r="J111" s="116" t="e">
        <f>#REF!+3</f>
        <v>#REF!</v>
      </c>
      <c r="K111" s="116" t="e">
        <f t="shared" ref="K111:K129" si="138">J111+2</f>
        <v>#REF!</v>
      </c>
    </row>
    <row r="112" spans="1:11" s="38" customFormat="1" ht="12" hidden="1" customHeight="1">
      <c r="A112" s="45" t="s">
        <v>277</v>
      </c>
      <c r="B112" s="45" t="s">
        <v>278</v>
      </c>
      <c r="C112" s="45" t="s">
        <v>285</v>
      </c>
      <c r="D112" s="47" t="s">
        <v>315</v>
      </c>
      <c r="E112" s="48">
        <f t="shared" ref="E112:F112" si="139">E111+7</f>
        <v>43461</v>
      </c>
      <c r="F112" s="48">
        <f t="shared" si="139"/>
        <v>43463</v>
      </c>
      <c r="G112" s="116">
        <f t="shared" si="136"/>
        <v>43466</v>
      </c>
      <c r="H112" s="116" t="e">
        <f>#REF!+1</f>
        <v>#REF!</v>
      </c>
      <c r="I112" s="116"/>
      <c r="J112" s="116" t="e">
        <f>#REF!+3</f>
        <v>#REF!</v>
      </c>
      <c r="K112" s="116" t="e">
        <f t="shared" si="138"/>
        <v>#REF!</v>
      </c>
    </row>
    <row r="113" spans="1:12" s="38" customFormat="1" ht="12" hidden="1" customHeight="1">
      <c r="A113" s="45" t="s">
        <v>381</v>
      </c>
      <c r="B113" s="112" t="s">
        <v>382</v>
      </c>
      <c r="C113" s="45" t="s">
        <v>375</v>
      </c>
      <c r="D113" s="47"/>
      <c r="E113" s="48">
        <f t="shared" ref="E113:F113" si="140">E112+7</f>
        <v>43468</v>
      </c>
      <c r="F113" s="48">
        <f t="shared" si="140"/>
        <v>43470</v>
      </c>
      <c r="G113" s="116">
        <f t="shared" si="136"/>
        <v>43473</v>
      </c>
      <c r="H113" s="116" t="e">
        <f>#REF!+1</f>
        <v>#REF!</v>
      </c>
      <c r="I113" s="116"/>
      <c r="J113" s="116" t="e">
        <f>#REF!+3</f>
        <v>#REF!</v>
      </c>
      <c r="K113" s="116" t="e">
        <f t="shared" si="138"/>
        <v>#REF!</v>
      </c>
    </row>
    <row r="114" spans="1:12" s="38" customFormat="1" ht="12" hidden="1" customHeight="1">
      <c r="A114" s="45" t="s">
        <v>372</v>
      </c>
      <c r="B114" s="112" t="s">
        <v>383</v>
      </c>
      <c r="C114" s="45" t="s">
        <v>376</v>
      </c>
      <c r="D114" s="47"/>
      <c r="E114" s="48">
        <f t="shared" ref="E114:F114" si="141">E113+7</f>
        <v>43475</v>
      </c>
      <c r="F114" s="48">
        <f t="shared" si="141"/>
        <v>43477</v>
      </c>
      <c r="G114" s="116">
        <f t="shared" si="136"/>
        <v>43480</v>
      </c>
      <c r="H114" s="116" t="e">
        <f>#REF!+1</f>
        <v>#REF!</v>
      </c>
      <c r="I114" s="116"/>
      <c r="J114" s="116" t="e">
        <f>#REF!+3</f>
        <v>#REF!</v>
      </c>
      <c r="K114" s="116" t="e">
        <f t="shared" si="138"/>
        <v>#REF!</v>
      </c>
    </row>
    <row r="115" spans="1:12" s="38" customFormat="1" ht="12" hidden="1" customHeight="1">
      <c r="A115" s="45" t="s">
        <v>373</v>
      </c>
      <c r="B115" s="112" t="s">
        <v>384</v>
      </c>
      <c r="C115" s="45" t="s">
        <v>377</v>
      </c>
      <c r="D115" s="111" t="s">
        <v>379</v>
      </c>
      <c r="E115" s="48">
        <f t="shared" ref="E115:F115" si="142">E114+7</f>
        <v>43482</v>
      </c>
      <c r="F115" s="48">
        <f t="shared" si="142"/>
        <v>43484</v>
      </c>
      <c r="G115" s="116">
        <f t="shared" si="136"/>
        <v>43487</v>
      </c>
      <c r="H115" s="116" t="e">
        <f>#REF!+1</f>
        <v>#REF!</v>
      </c>
      <c r="I115" s="116"/>
      <c r="J115" s="116" t="e">
        <f>#REF!+3</f>
        <v>#REF!</v>
      </c>
      <c r="K115" s="116" t="e">
        <f t="shared" si="138"/>
        <v>#REF!</v>
      </c>
    </row>
    <row r="116" spans="1:12" s="38" customFormat="1" ht="12" hidden="1" customHeight="1">
      <c r="A116" s="45" t="s">
        <v>374</v>
      </c>
      <c r="B116" s="112" t="s">
        <v>385</v>
      </c>
      <c r="C116" s="45" t="s">
        <v>378</v>
      </c>
      <c r="D116" s="111" t="s">
        <v>380</v>
      </c>
      <c r="E116" s="48">
        <f t="shared" ref="E116:F116" si="143">E115+7</f>
        <v>43489</v>
      </c>
      <c r="F116" s="48">
        <f t="shared" si="143"/>
        <v>43491</v>
      </c>
      <c r="G116" s="116">
        <f t="shared" si="136"/>
        <v>43494</v>
      </c>
      <c r="H116" s="116" t="e">
        <f>#REF!+1</f>
        <v>#REF!</v>
      </c>
      <c r="I116" s="116"/>
      <c r="J116" s="116" t="e">
        <f>#REF!+3</f>
        <v>#REF!</v>
      </c>
      <c r="K116" s="116" t="e">
        <f t="shared" si="138"/>
        <v>#REF!</v>
      </c>
    </row>
    <row r="117" spans="1:12" s="38" customFormat="1" ht="12" hidden="1" customHeight="1">
      <c r="A117" s="110" t="s">
        <v>396</v>
      </c>
      <c r="B117" s="113" t="s">
        <v>389</v>
      </c>
      <c r="C117" s="45"/>
      <c r="D117" s="47" t="s">
        <v>394</v>
      </c>
      <c r="E117" s="48">
        <f t="shared" ref="E117:F117" si="144">E116+7</f>
        <v>43496</v>
      </c>
      <c r="F117" s="48">
        <f t="shared" si="144"/>
        <v>43498</v>
      </c>
      <c r="G117" s="116">
        <f t="shared" si="136"/>
        <v>43501</v>
      </c>
      <c r="H117" s="116" t="e">
        <f>#REF!+1</f>
        <v>#REF!</v>
      </c>
      <c r="I117" s="116"/>
      <c r="J117" s="116" t="e">
        <f>#REF!+3</f>
        <v>#REF!</v>
      </c>
      <c r="K117" s="116" t="e">
        <f t="shared" si="138"/>
        <v>#REF!</v>
      </c>
    </row>
    <row r="118" spans="1:12" s="38" customFormat="1" ht="12" hidden="1" customHeight="1">
      <c r="A118" s="110" t="s">
        <v>71</v>
      </c>
      <c r="B118" s="113" t="s">
        <v>395</v>
      </c>
      <c r="C118" s="110" t="s">
        <v>274</v>
      </c>
      <c r="D118" s="47" t="s">
        <v>313</v>
      </c>
      <c r="E118" s="48">
        <f t="shared" ref="E118:F118" si="145">E117+7</f>
        <v>43503</v>
      </c>
      <c r="F118" s="48">
        <f t="shared" si="145"/>
        <v>43505</v>
      </c>
      <c r="G118" s="116">
        <f t="shared" si="136"/>
        <v>43508</v>
      </c>
      <c r="H118" s="116" t="e">
        <f>#REF!+1</f>
        <v>#REF!</v>
      </c>
      <c r="I118" s="116"/>
      <c r="J118" s="116" t="e">
        <f>#REF!+3</f>
        <v>#REF!</v>
      </c>
      <c r="K118" s="116" t="e">
        <f t="shared" si="138"/>
        <v>#REF!</v>
      </c>
    </row>
    <row r="119" spans="1:12" s="38" customFormat="1" ht="12" hidden="1" customHeight="1">
      <c r="A119" s="110" t="s">
        <v>397</v>
      </c>
      <c r="B119" s="113"/>
      <c r="C119" s="45"/>
      <c r="D119" s="47"/>
      <c r="E119" s="48">
        <f t="shared" ref="E119:F119" si="146">E118+7</f>
        <v>43510</v>
      </c>
      <c r="F119" s="48">
        <f t="shared" si="146"/>
        <v>43512</v>
      </c>
      <c r="G119" s="116">
        <f t="shared" si="136"/>
        <v>43515</v>
      </c>
      <c r="H119" s="116" t="e">
        <f>#REF!+1</f>
        <v>#REF!</v>
      </c>
      <c r="I119" s="116"/>
      <c r="J119" s="116" t="e">
        <f>#REF!+3</f>
        <v>#REF!</v>
      </c>
      <c r="K119" s="116" t="e">
        <f t="shared" si="138"/>
        <v>#REF!</v>
      </c>
    </row>
    <row r="120" spans="1:12" s="38" customFormat="1" ht="12" hidden="1" customHeight="1">
      <c r="A120" s="110" t="s">
        <v>15</v>
      </c>
      <c r="B120" s="113" t="s">
        <v>398</v>
      </c>
      <c r="C120" s="114" t="s">
        <v>57</v>
      </c>
      <c r="D120" s="47" t="s">
        <v>296</v>
      </c>
      <c r="E120" s="48">
        <f t="shared" ref="E120:F120" si="147">E119+7</f>
        <v>43517</v>
      </c>
      <c r="F120" s="48">
        <f t="shared" si="147"/>
        <v>43519</v>
      </c>
      <c r="G120" s="116">
        <f t="shared" si="136"/>
        <v>43522</v>
      </c>
      <c r="H120" s="116" t="e">
        <f>#REF!+1</f>
        <v>#REF!</v>
      </c>
      <c r="I120" s="116"/>
      <c r="J120" s="116" t="e">
        <f>#REF!+3</f>
        <v>#REF!</v>
      </c>
      <c r="K120" s="116" t="e">
        <f t="shared" si="138"/>
        <v>#REF!</v>
      </c>
    </row>
    <row r="121" spans="1:12" s="38" customFormat="1" ht="12" hidden="1" customHeight="1">
      <c r="A121" s="45" t="s">
        <v>381</v>
      </c>
      <c r="B121" s="113" t="s">
        <v>426</v>
      </c>
      <c r="C121" s="45" t="s">
        <v>375</v>
      </c>
      <c r="D121" s="47"/>
      <c r="E121" s="48">
        <f t="shared" ref="E121:F121" si="148">E120+7</f>
        <v>43524</v>
      </c>
      <c r="F121" s="48">
        <f t="shared" si="148"/>
        <v>43526</v>
      </c>
      <c r="G121" s="116">
        <f t="shared" si="136"/>
        <v>43529</v>
      </c>
      <c r="H121" s="116" t="e">
        <f>#REF!+1</f>
        <v>#REF!</v>
      </c>
      <c r="I121" s="116"/>
      <c r="J121" s="116" t="e">
        <f>#REF!+3</f>
        <v>#REF!</v>
      </c>
      <c r="K121" s="116" t="e">
        <f t="shared" si="138"/>
        <v>#REF!</v>
      </c>
    </row>
    <row r="122" spans="1:12" s="38" customFormat="1" ht="12" hidden="1" customHeight="1">
      <c r="A122" s="45" t="s">
        <v>372</v>
      </c>
      <c r="B122" s="113" t="s">
        <v>416</v>
      </c>
      <c r="C122" s="45" t="s">
        <v>376</v>
      </c>
      <c r="D122" s="47"/>
      <c r="E122" s="48">
        <f t="shared" ref="E122:F122" si="149">E121+7</f>
        <v>43531</v>
      </c>
      <c r="F122" s="48">
        <f t="shared" si="149"/>
        <v>43533</v>
      </c>
      <c r="G122" s="116">
        <f t="shared" si="136"/>
        <v>43536</v>
      </c>
      <c r="H122" s="116" t="e">
        <f>#REF!+1</f>
        <v>#REF!</v>
      </c>
      <c r="I122" s="116"/>
      <c r="J122" s="116" t="e">
        <f>#REF!+3</f>
        <v>#REF!</v>
      </c>
      <c r="K122" s="116" t="e">
        <f t="shared" si="138"/>
        <v>#REF!</v>
      </c>
    </row>
    <row r="123" spans="1:12" s="38" customFormat="1" ht="12" hidden="1" customHeight="1">
      <c r="A123" s="45" t="s">
        <v>373</v>
      </c>
      <c r="B123" s="113" t="s">
        <v>417</v>
      </c>
      <c r="C123" s="45" t="s">
        <v>377</v>
      </c>
      <c r="D123" s="111" t="s">
        <v>379</v>
      </c>
      <c r="E123" s="48">
        <f t="shared" ref="E123:F123" si="150">E122+7</f>
        <v>43538</v>
      </c>
      <c r="F123" s="48">
        <f t="shared" si="150"/>
        <v>43540</v>
      </c>
      <c r="G123" s="116">
        <f t="shared" si="136"/>
        <v>43543</v>
      </c>
      <c r="H123" s="116" t="e">
        <f>#REF!+1</f>
        <v>#REF!</v>
      </c>
      <c r="I123" s="116"/>
      <c r="J123" s="116" t="e">
        <f>#REF!+3</f>
        <v>#REF!</v>
      </c>
      <c r="K123" s="116" t="e">
        <f t="shared" si="138"/>
        <v>#REF!</v>
      </c>
    </row>
    <row r="124" spans="1:12" s="38" customFormat="1" ht="12" hidden="1" customHeight="1">
      <c r="A124" s="110" t="s">
        <v>432</v>
      </c>
      <c r="B124" s="113" t="s">
        <v>433</v>
      </c>
      <c r="C124" s="45" t="s">
        <v>477</v>
      </c>
      <c r="D124" s="111"/>
      <c r="E124" s="48">
        <f t="shared" ref="E124:F124" si="151">E123+7</f>
        <v>43545</v>
      </c>
      <c r="F124" s="48">
        <f t="shared" si="151"/>
        <v>43547</v>
      </c>
      <c r="G124" s="116">
        <f t="shared" si="136"/>
        <v>43550</v>
      </c>
      <c r="H124" s="116" t="e">
        <f>#REF!+1</f>
        <v>#REF!</v>
      </c>
      <c r="I124" s="116"/>
      <c r="J124" s="116" t="e">
        <f>#REF!+3</f>
        <v>#REF!</v>
      </c>
      <c r="K124" s="116" t="e">
        <f t="shared" si="138"/>
        <v>#REF!</v>
      </c>
    </row>
    <row r="125" spans="1:12" s="38" customFormat="1" ht="12" hidden="1" customHeight="1">
      <c r="A125" s="110" t="s">
        <v>396</v>
      </c>
      <c r="B125" s="113" t="s">
        <v>418</v>
      </c>
      <c r="C125" s="45" t="s">
        <v>463</v>
      </c>
      <c r="D125" s="47" t="s">
        <v>394</v>
      </c>
      <c r="E125" s="48">
        <f t="shared" ref="E125:F125" si="152">E124+7</f>
        <v>43552</v>
      </c>
      <c r="F125" s="48">
        <f t="shared" si="152"/>
        <v>43554</v>
      </c>
      <c r="G125" s="116">
        <f t="shared" si="136"/>
        <v>43557</v>
      </c>
      <c r="H125" s="116" t="e">
        <f>#REF!+1</f>
        <v>#REF!</v>
      </c>
      <c r="I125" s="116"/>
      <c r="J125" s="116" t="e">
        <f>#REF!+3</f>
        <v>#REF!</v>
      </c>
      <c r="K125" s="116" t="e">
        <f t="shared" si="138"/>
        <v>#REF!</v>
      </c>
      <c r="L125" s="48" t="e">
        <f t="shared" ref="L125" si="153">K125+2</f>
        <v>#REF!</v>
      </c>
    </row>
    <row r="126" spans="1:12" s="38" customFormat="1" ht="12" hidden="1" customHeight="1">
      <c r="A126" s="110" t="s">
        <v>71</v>
      </c>
      <c r="B126" s="113" t="s">
        <v>447</v>
      </c>
      <c r="C126" s="110" t="s">
        <v>274</v>
      </c>
      <c r="D126" s="47" t="s">
        <v>313</v>
      </c>
      <c r="E126" s="48">
        <f t="shared" ref="E126:F126" si="154">E125+7</f>
        <v>43559</v>
      </c>
      <c r="F126" s="48">
        <f t="shared" si="154"/>
        <v>43561</v>
      </c>
      <c r="G126" s="116">
        <f t="shared" si="136"/>
        <v>43564</v>
      </c>
      <c r="H126" s="116" t="e">
        <f>#REF!+1</f>
        <v>#REF!</v>
      </c>
      <c r="I126" s="116"/>
      <c r="J126" s="116" t="e">
        <f>#REF!+3</f>
        <v>#REF!</v>
      </c>
      <c r="K126" s="116" t="e">
        <f t="shared" si="138"/>
        <v>#REF!</v>
      </c>
      <c r="L126" s="48" t="e">
        <f t="shared" ref="L126:L129" si="155">K126+2</f>
        <v>#REF!</v>
      </c>
    </row>
    <row r="127" spans="1:12" s="38" customFormat="1" ht="12" hidden="1" customHeight="1">
      <c r="A127" s="110" t="s">
        <v>459</v>
      </c>
      <c r="B127" s="110" t="s">
        <v>457</v>
      </c>
      <c r="C127" s="114" t="s">
        <v>464</v>
      </c>
      <c r="D127" s="111" t="s">
        <v>469</v>
      </c>
      <c r="E127" s="48">
        <f t="shared" ref="E127:F127" si="156">E126+7</f>
        <v>43566</v>
      </c>
      <c r="F127" s="48">
        <f t="shared" si="156"/>
        <v>43568</v>
      </c>
      <c r="G127" s="116">
        <f t="shared" si="136"/>
        <v>43571</v>
      </c>
      <c r="H127" s="116" t="e">
        <f>#REF!+1</f>
        <v>#REF!</v>
      </c>
      <c r="I127" s="116"/>
      <c r="J127" s="116" t="e">
        <f>#REF!+3</f>
        <v>#REF!</v>
      </c>
      <c r="K127" s="116" t="e">
        <f t="shared" si="138"/>
        <v>#REF!</v>
      </c>
      <c r="L127" s="48" t="e">
        <f t="shared" si="155"/>
        <v>#REF!</v>
      </c>
    </row>
    <row r="128" spans="1:12" s="38" customFormat="1" ht="12" hidden="1" customHeight="1">
      <c r="A128" s="110" t="s">
        <v>15</v>
      </c>
      <c r="B128" s="113" t="s">
        <v>448</v>
      </c>
      <c r="C128" s="114" t="s">
        <v>57</v>
      </c>
      <c r="D128" s="47" t="s">
        <v>296</v>
      </c>
      <c r="E128" s="48">
        <f t="shared" ref="E128:F128" si="157">E127+7</f>
        <v>43573</v>
      </c>
      <c r="F128" s="48">
        <f t="shared" si="157"/>
        <v>43575</v>
      </c>
      <c r="G128" s="116">
        <f t="shared" si="136"/>
        <v>43578</v>
      </c>
      <c r="H128" s="116" t="e">
        <f>#REF!+1</f>
        <v>#REF!</v>
      </c>
      <c r="I128" s="116"/>
      <c r="J128" s="116" t="e">
        <f>#REF!+3</f>
        <v>#REF!</v>
      </c>
      <c r="K128" s="116" t="e">
        <f t="shared" si="138"/>
        <v>#REF!</v>
      </c>
      <c r="L128" s="48" t="e">
        <f t="shared" si="155"/>
        <v>#REF!</v>
      </c>
    </row>
    <row r="129" spans="1:12" s="38" customFormat="1" ht="12" hidden="1" customHeight="1">
      <c r="A129" s="110" t="s">
        <v>468</v>
      </c>
      <c r="B129" s="113" t="s">
        <v>446</v>
      </c>
      <c r="C129" s="110" t="s">
        <v>470</v>
      </c>
      <c r="D129" s="47"/>
      <c r="E129" s="48">
        <f t="shared" ref="E129:F129" si="158">E128+7</f>
        <v>43580</v>
      </c>
      <c r="F129" s="48">
        <f t="shared" si="158"/>
        <v>43582</v>
      </c>
      <c r="G129" s="116">
        <f t="shared" si="136"/>
        <v>43585</v>
      </c>
      <c r="H129" s="116" t="e">
        <f>#REF!+1</f>
        <v>#REF!</v>
      </c>
      <c r="I129" s="116"/>
      <c r="J129" s="116" t="e">
        <f>#REF!+3</f>
        <v>#REF!</v>
      </c>
      <c r="K129" s="116" t="e">
        <f t="shared" si="138"/>
        <v>#REF!</v>
      </c>
      <c r="L129" s="48" t="e">
        <f t="shared" si="155"/>
        <v>#REF!</v>
      </c>
    </row>
    <row r="130" spans="1:12" s="38" customFormat="1" ht="12" hidden="1" customHeight="1">
      <c r="A130" s="110" t="s">
        <v>372</v>
      </c>
      <c r="B130" s="118" t="s">
        <v>484</v>
      </c>
      <c r="C130" s="45" t="s">
        <v>376</v>
      </c>
      <c r="D130" s="47"/>
      <c r="E130" s="48">
        <f t="shared" ref="E130:F130" si="159">E129+7</f>
        <v>43587</v>
      </c>
      <c r="F130" s="48">
        <f t="shared" si="159"/>
        <v>43589</v>
      </c>
      <c r="G130" s="116">
        <f t="shared" ref="G130:G132" si="160">F130+3</f>
        <v>43592</v>
      </c>
      <c r="H130" s="116" t="e">
        <f>#REF!+1</f>
        <v>#REF!</v>
      </c>
      <c r="I130" s="116"/>
      <c r="J130" s="116" t="e">
        <f>#REF!+3</f>
        <v>#REF!</v>
      </c>
      <c r="K130" s="116" t="e">
        <f t="shared" ref="K130:K132" si="161">J130+2</f>
        <v>#REF!</v>
      </c>
      <c r="L130" s="48" t="e">
        <f t="shared" ref="L130:L132" si="162">K130+2</f>
        <v>#REF!</v>
      </c>
    </row>
    <row r="131" spans="1:12" s="38" customFormat="1" ht="12" hidden="1" customHeight="1">
      <c r="A131" s="110" t="s">
        <v>373</v>
      </c>
      <c r="B131" s="113" t="s">
        <v>475</v>
      </c>
      <c r="C131" s="45" t="s">
        <v>377</v>
      </c>
      <c r="D131" s="111" t="s">
        <v>379</v>
      </c>
      <c r="E131" s="48">
        <f t="shared" ref="E131:F131" si="163">E130+7</f>
        <v>43594</v>
      </c>
      <c r="F131" s="48">
        <f t="shared" si="163"/>
        <v>43596</v>
      </c>
      <c r="G131" s="116">
        <f t="shared" si="160"/>
        <v>43599</v>
      </c>
      <c r="H131" s="116" t="e">
        <f>#REF!+1</f>
        <v>#REF!</v>
      </c>
      <c r="I131" s="116"/>
      <c r="J131" s="116" t="e">
        <f>#REF!+3</f>
        <v>#REF!</v>
      </c>
      <c r="K131" s="116" t="e">
        <f t="shared" si="161"/>
        <v>#REF!</v>
      </c>
      <c r="L131" s="48" t="e">
        <f t="shared" si="162"/>
        <v>#REF!</v>
      </c>
    </row>
    <row r="132" spans="1:12" s="38" customFormat="1" ht="12" hidden="1" customHeight="1">
      <c r="A132" s="110" t="s">
        <v>432</v>
      </c>
      <c r="B132" s="113" t="s">
        <v>476</v>
      </c>
      <c r="C132" s="45" t="s">
        <v>477</v>
      </c>
      <c r="D132" s="111"/>
      <c r="E132" s="48">
        <f t="shared" ref="E132:F132" si="164">E131+7</f>
        <v>43601</v>
      </c>
      <c r="F132" s="48">
        <f t="shared" si="164"/>
        <v>43603</v>
      </c>
      <c r="G132" s="116">
        <f t="shared" si="160"/>
        <v>43606</v>
      </c>
      <c r="H132" s="116" t="e">
        <f>#REF!+1</f>
        <v>#REF!</v>
      </c>
      <c r="I132" s="116"/>
      <c r="J132" s="116" t="e">
        <f>#REF!+3</f>
        <v>#REF!</v>
      </c>
      <c r="K132" s="116" t="e">
        <f t="shared" si="161"/>
        <v>#REF!</v>
      </c>
      <c r="L132" s="48" t="e">
        <f t="shared" si="162"/>
        <v>#REF!</v>
      </c>
    </row>
    <row r="133" spans="1:12" s="38" customFormat="1" ht="12" hidden="1" customHeight="1">
      <c r="A133" s="110" t="s">
        <v>396</v>
      </c>
      <c r="B133" s="113" t="s">
        <v>478</v>
      </c>
      <c r="C133" s="45" t="s">
        <v>463</v>
      </c>
      <c r="D133" s="47" t="s">
        <v>394</v>
      </c>
      <c r="E133" s="48">
        <f t="shared" ref="E133:F133" si="165">E132+7</f>
        <v>43608</v>
      </c>
      <c r="F133" s="48">
        <f t="shared" si="165"/>
        <v>43610</v>
      </c>
      <c r="G133" s="116">
        <f t="shared" ref="G133:G134" si="166">F133+3</f>
        <v>43613</v>
      </c>
      <c r="H133" s="116" t="e">
        <f>#REF!+1</f>
        <v>#REF!</v>
      </c>
      <c r="I133" s="116"/>
      <c r="J133" s="116" t="e">
        <f>#REF!+3</f>
        <v>#REF!</v>
      </c>
      <c r="K133" s="116" t="e">
        <f t="shared" ref="K133:K134" si="167">J133+2</f>
        <v>#REF!</v>
      </c>
      <c r="L133" s="48" t="e">
        <f t="shared" ref="L133:L134" si="168">K133+2</f>
        <v>#REF!</v>
      </c>
    </row>
    <row r="134" spans="1:12" s="38" customFormat="1" ht="12" hidden="1" customHeight="1">
      <c r="A134" s="110" t="s">
        <v>71</v>
      </c>
      <c r="B134" s="110" t="s">
        <v>479</v>
      </c>
      <c r="C134" s="110" t="s">
        <v>274</v>
      </c>
      <c r="D134" s="110" t="s">
        <v>313</v>
      </c>
      <c r="E134" s="48">
        <f t="shared" ref="E134:F134" si="169">E133+7</f>
        <v>43615</v>
      </c>
      <c r="F134" s="48">
        <f t="shared" si="169"/>
        <v>43617</v>
      </c>
      <c r="G134" s="116">
        <f t="shared" si="166"/>
        <v>43620</v>
      </c>
      <c r="H134" s="116" t="e">
        <f>#REF!+1</f>
        <v>#REF!</v>
      </c>
      <c r="I134" s="116"/>
      <c r="J134" s="116" t="e">
        <f>#REF!+3</f>
        <v>#REF!</v>
      </c>
      <c r="K134" s="116" t="e">
        <f t="shared" si="167"/>
        <v>#REF!</v>
      </c>
      <c r="L134" s="48" t="e">
        <f t="shared" si="168"/>
        <v>#REF!</v>
      </c>
    </row>
    <row r="135" spans="1:12" s="38" customFormat="1" ht="12" hidden="1" customHeight="1">
      <c r="A135" s="110" t="s">
        <v>138</v>
      </c>
      <c r="B135" s="110" t="s">
        <v>490</v>
      </c>
      <c r="C135" s="110"/>
      <c r="D135" s="110" t="s">
        <v>492</v>
      </c>
      <c r="E135" s="48">
        <f t="shared" ref="E135:F135" si="170">E134+7</f>
        <v>43622</v>
      </c>
      <c r="F135" s="48">
        <f t="shared" si="170"/>
        <v>43624</v>
      </c>
      <c r="G135" s="116">
        <f t="shared" ref="G135:G138" si="171">F135+3</f>
        <v>43627</v>
      </c>
      <c r="H135" s="116" t="e">
        <f>#REF!+1</f>
        <v>#REF!</v>
      </c>
      <c r="I135" s="116"/>
      <c r="J135" s="116" t="e">
        <f>#REF!+3</f>
        <v>#REF!</v>
      </c>
      <c r="K135" s="116" t="e">
        <f t="shared" ref="K135:K138" si="172">J135+2</f>
        <v>#REF!</v>
      </c>
      <c r="L135" s="48" t="e">
        <f t="shared" ref="L135:L138" si="173">K135+2</f>
        <v>#REF!</v>
      </c>
    </row>
    <row r="136" spans="1:12" s="38" customFormat="1" ht="12" hidden="1" customHeight="1">
      <c r="A136" s="110" t="s">
        <v>15</v>
      </c>
      <c r="B136" s="110" t="s">
        <v>491</v>
      </c>
      <c r="C136" s="110" t="s">
        <v>57</v>
      </c>
      <c r="D136" s="110" t="s">
        <v>296</v>
      </c>
      <c r="E136" s="48">
        <f t="shared" ref="E136:F136" si="174">E135+7</f>
        <v>43629</v>
      </c>
      <c r="F136" s="48">
        <f t="shared" si="174"/>
        <v>43631</v>
      </c>
      <c r="G136" s="116">
        <f t="shared" si="171"/>
        <v>43634</v>
      </c>
      <c r="H136" s="116" t="e">
        <f>#REF!+1</f>
        <v>#REF!</v>
      </c>
      <c r="I136" s="116"/>
      <c r="J136" s="116" t="e">
        <f>#REF!+3</f>
        <v>#REF!</v>
      </c>
      <c r="K136" s="116" t="e">
        <f t="shared" si="172"/>
        <v>#REF!</v>
      </c>
      <c r="L136" s="48" t="e">
        <f t="shared" si="173"/>
        <v>#REF!</v>
      </c>
    </row>
    <row r="137" spans="1:12" s="38" customFormat="1" ht="12" hidden="1" customHeight="1">
      <c r="A137" s="110" t="s">
        <v>468</v>
      </c>
      <c r="B137" s="110" t="s">
        <v>493</v>
      </c>
      <c r="C137" s="110" t="s">
        <v>470</v>
      </c>
      <c r="D137" s="110"/>
      <c r="E137" s="48">
        <f t="shared" ref="E137:F137" si="175">E136+7</f>
        <v>43636</v>
      </c>
      <c r="F137" s="48">
        <f t="shared" si="175"/>
        <v>43638</v>
      </c>
      <c r="G137" s="116">
        <f t="shared" si="171"/>
        <v>43641</v>
      </c>
      <c r="H137" s="116" t="e">
        <f>#REF!+1</f>
        <v>#REF!</v>
      </c>
      <c r="I137" s="116"/>
      <c r="J137" s="116" t="e">
        <f>#REF!+3</f>
        <v>#REF!</v>
      </c>
      <c r="K137" s="116" t="e">
        <f t="shared" si="172"/>
        <v>#REF!</v>
      </c>
      <c r="L137" s="48" t="e">
        <f t="shared" si="173"/>
        <v>#REF!</v>
      </c>
    </row>
    <row r="138" spans="1:12" s="38" customFormat="1" ht="12" hidden="1" customHeight="1">
      <c r="A138" s="110" t="s">
        <v>372</v>
      </c>
      <c r="B138" s="110" t="s">
        <v>494</v>
      </c>
      <c r="C138" s="110" t="s">
        <v>376</v>
      </c>
      <c r="D138" s="110"/>
      <c r="E138" s="48">
        <f t="shared" ref="E138:F138" si="176">E137+7</f>
        <v>43643</v>
      </c>
      <c r="F138" s="48">
        <f t="shared" si="176"/>
        <v>43645</v>
      </c>
      <c r="G138" s="116">
        <f t="shared" si="171"/>
        <v>43648</v>
      </c>
      <c r="H138" s="116" t="e">
        <f>#REF!+1</f>
        <v>#REF!</v>
      </c>
      <c r="I138" s="116"/>
      <c r="J138" s="116" t="e">
        <f>#REF!+3</f>
        <v>#REF!</v>
      </c>
      <c r="K138" s="116" t="e">
        <f t="shared" si="172"/>
        <v>#REF!</v>
      </c>
      <c r="L138" s="48" t="e">
        <f t="shared" si="173"/>
        <v>#REF!</v>
      </c>
    </row>
    <row r="139" spans="1:12" s="38" customFormat="1" ht="12" hidden="1" customHeight="1">
      <c r="A139" s="45" t="s">
        <v>373</v>
      </c>
      <c r="B139" s="110" t="s">
        <v>499</v>
      </c>
      <c r="C139" s="45" t="s">
        <v>377</v>
      </c>
      <c r="D139" s="111" t="s">
        <v>379</v>
      </c>
      <c r="E139" s="48">
        <f t="shared" ref="E139:F139" si="177">E138+7</f>
        <v>43650</v>
      </c>
      <c r="F139" s="48">
        <f t="shared" si="177"/>
        <v>43652</v>
      </c>
      <c r="G139" s="116">
        <f t="shared" ref="G139:G142" si="178">F139+3</f>
        <v>43655</v>
      </c>
      <c r="H139" s="116" t="e">
        <f>#REF!+1</f>
        <v>#REF!</v>
      </c>
      <c r="I139" s="116"/>
      <c r="J139" s="116" t="e">
        <f>#REF!+3</f>
        <v>#REF!</v>
      </c>
      <c r="K139" s="116" t="e">
        <f t="shared" ref="K139:K142" si="179">J139+2</f>
        <v>#REF!</v>
      </c>
      <c r="L139" s="48" t="e">
        <f t="shared" ref="L139:L142" si="180">K139+2</f>
        <v>#REF!</v>
      </c>
    </row>
    <row r="140" spans="1:12" s="38" customFormat="1" ht="12" hidden="1" customHeight="1">
      <c r="A140" s="110" t="s">
        <v>432</v>
      </c>
      <c r="B140" s="113" t="s">
        <v>501</v>
      </c>
      <c r="C140" s="45" t="s">
        <v>477</v>
      </c>
      <c r="D140" s="111" t="s">
        <v>508</v>
      </c>
      <c r="E140" s="48">
        <f t="shared" ref="E140:F140" si="181">E139+7</f>
        <v>43657</v>
      </c>
      <c r="F140" s="48">
        <f t="shared" si="181"/>
        <v>43659</v>
      </c>
      <c r="G140" s="116">
        <f t="shared" si="178"/>
        <v>43662</v>
      </c>
      <c r="H140" s="116" t="e">
        <f>#REF!+1</f>
        <v>#REF!</v>
      </c>
      <c r="I140" s="116"/>
      <c r="J140" s="116" t="e">
        <f>#REF!+3</f>
        <v>#REF!</v>
      </c>
      <c r="K140" s="116" t="e">
        <f t="shared" si="179"/>
        <v>#REF!</v>
      </c>
      <c r="L140" s="48" t="e">
        <f t="shared" si="180"/>
        <v>#REF!</v>
      </c>
    </row>
    <row r="141" spans="1:12" s="38" customFormat="1" ht="12" hidden="1" customHeight="1">
      <c r="A141" s="110" t="s">
        <v>396</v>
      </c>
      <c r="B141" s="110" t="s">
        <v>500</v>
      </c>
      <c r="C141" s="45" t="s">
        <v>463</v>
      </c>
      <c r="D141" s="47" t="s">
        <v>394</v>
      </c>
      <c r="E141" s="48">
        <f t="shared" ref="E141:F141" si="182">E140+7</f>
        <v>43664</v>
      </c>
      <c r="F141" s="48">
        <f t="shared" si="182"/>
        <v>43666</v>
      </c>
      <c r="G141" s="116">
        <f t="shared" si="178"/>
        <v>43669</v>
      </c>
      <c r="H141" s="116" t="e">
        <f>#REF!+1</f>
        <v>#REF!</v>
      </c>
      <c r="I141" s="116"/>
      <c r="J141" s="116" t="e">
        <f>#REF!+3</f>
        <v>#REF!</v>
      </c>
      <c r="K141" s="116" t="e">
        <f t="shared" si="179"/>
        <v>#REF!</v>
      </c>
      <c r="L141" s="48" t="e">
        <f t="shared" si="180"/>
        <v>#REF!</v>
      </c>
    </row>
    <row r="142" spans="1:12" s="38" customFormat="1" ht="12" hidden="1" customHeight="1">
      <c r="A142" s="110" t="s">
        <v>71</v>
      </c>
      <c r="B142" s="110" t="s">
        <v>502</v>
      </c>
      <c r="C142" s="110" t="s">
        <v>274</v>
      </c>
      <c r="D142" s="47" t="s">
        <v>313</v>
      </c>
      <c r="E142" s="48">
        <f t="shared" ref="E142:F142" si="183">E141+7</f>
        <v>43671</v>
      </c>
      <c r="F142" s="48">
        <f t="shared" si="183"/>
        <v>43673</v>
      </c>
      <c r="G142" s="116">
        <f t="shared" si="178"/>
        <v>43676</v>
      </c>
      <c r="H142" s="116" t="e">
        <f>#REF!+1</f>
        <v>#REF!</v>
      </c>
      <c r="I142" s="116"/>
      <c r="J142" s="116" t="e">
        <f>#REF!+3</f>
        <v>#REF!</v>
      </c>
      <c r="K142" s="116" t="e">
        <f t="shared" si="179"/>
        <v>#REF!</v>
      </c>
      <c r="L142" s="48" t="e">
        <f t="shared" si="180"/>
        <v>#REF!</v>
      </c>
    </row>
    <row r="143" spans="1:12" s="38" customFormat="1" ht="12" customHeight="1">
      <c r="A143" s="140" t="s">
        <v>517</v>
      </c>
      <c r="B143" s="140" t="s">
        <v>531</v>
      </c>
      <c r="C143" s="110" t="s">
        <v>518</v>
      </c>
      <c r="D143" s="140" t="s">
        <v>530</v>
      </c>
      <c r="E143" s="48">
        <v>43713</v>
      </c>
      <c r="F143" s="48">
        <v>43715</v>
      </c>
      <c r="G143" s="116">
        <v>43719</v>
      </c>
      <c r="H143" s="116">
        <v>43724</v>
      </c>
      <c r="I143" s="116"/>
      <c r="J143" s="116">
        <v>43734</v>
      </c>
      <c r="K143" s="116">
        <v>43736</v>
      </c>
      <c r="L143" s="116">
        <v>43739</v>
      </c>
    </row>
    <row r="144" spans="1:12" s="38" customFormat="1" ht="12" customHeight="1">
      <c r="A144" s="140" t="s">
        <v>519</v>
      </c>
      <c r="B144" s="143" t="s">
        <v>546</v>
      </c>
      <c r="C144" s="110" t="s">
        <v>520</v>
      </c>
      <c r="D144" s="140" t="s">
        <v>394</v>
      </c>
      <c r="E144" s="48">
        <f t="shared" ref="E144:F145" si="184">E143+7</f>
        <v>43720</v>
      </c>
      <c r="F144" s="48">
        <f t="shared" si="184"/>
        <v>43722</v>
      </c>
      <c r="G144" s="116">
        <f t="shared" ref="G144:G146" si="185">F144+4</f>
        <v>43726</v>
      </c>
      <c r="H144" s="116">
        <v>43731</v>
      </c>
      <c r="I144" s="116"/>
      <c r="J144" s="116">
        <v>43741</v>
      </c>
      <c r="K144" s="116">
        <v>43743</v>
      </c>
      <c r="L144" s="116">
        <v>43746</v>
      </c>
    </row>
    <row r="145" spans="1:253" s="38" customFormat="1" ht="12" customHeight="1">
      <c r="A145" s="140" t="s">
        <v>71</v>
      </c>
      <c r="B145" s="143" t="s">
        <v>547</v>
      </c>
      <c r="C145" s="140" t="s">
        <v>72</v>
      </c>
      <c r="D145" s="140" t="s">
        <v>532</v>
      </c>
      <c r="E145" s="48">
        <f t="shared" si="184"/>
        <v>43727</v>
      </c>
      <c r="F145" s="48">
        <f t="shared" si="184"/>
        <v>43729</v>
      </c>
      <c r="G145" s="116">
        <f t="shared" si="185"/>
        <v>43733</v>
      </c>
      <c r="H145" s="116">
        <v>43738</v>
      </c>
      <c r="I145" s="116"/>
      <c r="J145" s="116">
        <v>43748</v>
      </c>
      <c r="K145" s="116">
        <v>43750</v>
      </c>
      <c r="L145" s="116">
        <v>43753</v>
      </c>
    </row>
    <row r="146" spans="1:253" s="38" customFormat="1" ht="12" customHeight="1">
      <c r="A146" s="143" t="s">
        <v>550</v>
      </c>
      <c r="B146" s="143" t="s">
        <v>549</v>
      </c>
      <c r="C146" s="143" t="s">
        <v>551</v>
      </c>
      <c r="D146" s="143"/>
      <c r="E146" s="116">
        <v>43734</v>
      </c>
      <c r="F146" s="116">
        <v>43736</v>
      </c>
      <c r="G146" s="116">
        <f t="shared" si="185"/>
        <v>43740</v>
      </c>
      <c r="H146" s="116">
        <v>43745</v>
      </c>
      <c r="I146" s="116"/>
      <c r="J146" s="116">
        <v>43755</v>
      </c>
      <c r="K146" s="116">
        <v>43757</v>
      </c>
      <c r="L146" s="116">
        <v>43760</v>
      </c>
    </row>
    <row r="147" spans="1:253" ht="13.5" customHeight="1">
      <c r="A147" s="55" t="s">
        <v>316</v>
      </c>
      <c r="B147" s="56"/>
      <c r="C147" s="57" t="s">
        <v>317</v>
      </c>
      <c r="D147" s="56"/>
      <c r="E147" s="58" t="s">
        <v>318</v>
      </c>
      <c r="F147" s="55"/>
      <c r="G147" s="55"/>
      <c r="H147" s="16"/>
      <c r="I147" s="16"/>
      <c r="J147" s="30"/>
      <c r="K147" s="30"/>
      <c r="L147" s="30"/>
      <c r="M147" s="59"/>
      <c r="N147" s="30"/>
      <c r="O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</row>
    <row r="148" spans="1:253" ht="13.5" customHeight="1">
      <c r="A148" s="55"/>
      <c r="B148" s="56"/>
      <c r="C148" s="57"/>
      <c r="D148" s="56"/>
      <c r="E148" s="58"/>
      <c r="F148" s="16"/>
      <c r="G148" s="16"/>
      <c r="H148" s="16"/>
      <c r="I148" s="16"/>
      <c r="J148" s="30"/>
      <c r="K148" s="30"/>
      <c r="L148" s="30"/>
      <c r="M148" s="30"/>
      <c r="N148" s="30"/>
      <c r="O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</row>
    <row r="149" spans="1:253" ht="13.5" customHeight="1">
      <c r="A149" s="61" t="s">
        <v>521</v>
      </c>
      <c r="B149" s="62"/>
      <c r="C149" s="62"/>
      <c r="D149" s="62" t="s">
        <v>319</v>
      </c>
      <c r="E149" s="62"/>
      <c r="F149" s="62"/>
      <c r="G149" s="62"/>
      <c r="H149" s="62" t="s">
        <v>512</v>
      </c>
      <c r="I149" s="16"/>
      <c r="J149" s="30"/>
      <c r="K149" s="30"/>
      <c r="L149" s="30"/>
      <c r="M149" s="30"/>
      <c r="N149" s="30"/>
      <c r="O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</row>
    <row r="150" spans="1:253" ht="13.5" customHeight="1">
      <c r="A150" s="67" t="s">
        <v>38</v>
      </c>
      <c r="B150" s="67" t="s">
        <v>32</v>
      </c>
      <c r="C150" s="67" t="s">
        <v>321</v>
      </c>
      <c r="D150" s="67" t="s">
        <v>322</v>
      </c>
      <c r="E150" s="67" t="s">
        <v>33</v>
      </c>
      <c r="F150" s="67" t="s">
        <v>34</v>
      </c>
      <c r="G150" s="20" t="s">
        <v>509</v>
      </c>
      <c r="H150" s="127" t="s">
        <v>528</v>
      </c>
      <c r="I150" s="120"/>
      <c r="J150" s="127" t="s">
        <v>548</v>
      </c>
      <c r="K150" s="30"/>
      <c r="L150" s="30"/>
      <c r="M150" s="30"/>
      <c r="N150" s="30"/>
      <c r="O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</row>
    <row r="151" spans="1:253" ht="13.5" customHeight="1">
      <c r="A151" s="138" t="s">
        <v>74</v>
      </c>
      <c r="B151" s="138" t="s">
        <v>395</v>
      </c>
      <c r="C151" s="92" t="s">
        <v>75</v>
      </c>
      <c r="D151" s="92"/>
      <c r="E151" s="94">
        <f>F151-2</f>
        <v>43710</v>
      </c>
      <c r="F151" s="94">
        <v>43712</v>
      </c>
      <c r="G151" s="94">
        <v>43729</v>
      </c>
      <c r="H151" s="94">
        <v>43731</v>
      </c>
      <c r="I151" s="120"/>
      <c r="J151" s="139">
        <v>43733</v>
      </c>
      <c r="K151" s="30"/>
      <c r="L151" s="30"/>
      <c r="M151" s="30"/>
      <c r="N151" s="30"/>
      <c r="O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</row>
    <row r="152" spans="1:253" ht="13.5" customHeight="1">
      <c r="A152" s="138" t="s">
        <v>542</v>
      </c>
      <c r="B152" s="138" t="s">
        <v>543</v>
      </c>
      <c r="C152" s="137" t="s">
        <v>552</v>
      </c>
      <c r="D152" s="92"/>
      <c r="E152" s="94">
        <f>F152-2</f>
        <v>43717</v>
      </c>
      <c r="F152" s="94">
        <v>43719</v>
      </c>
      <c r="G152" s="94">
        <v>43736</v>
      </c>
      <c r="H152" s="94">
        <v>43738</v>
      </c>
      <c r="I152" s="120"/>
      <c r="J152" s="139">
        <v>43740</v>
      </c>
      <c r="K152" s="30"/>
      <c r="L152" s="30"/>
      <c r="M152" s="30"/>
      <c r="N152" s="30"/>
      <c r="O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</row>
    <row r="153" spans="1:253" ht="13.5" customHeight="1">
      <c r="A153" s="138" t="s">
        <v>523</v>
      </c>
      <c r="B153" s="138" t="s">
        <v>546</v>
      </c>
      <c r="C153" s="92" t="s">
        <v>522</v>
      </c>
      <c r="D153" s="92"/>
      <c r="E153" s="94">
        <f>F153-2</f>
        <v>43724</v>
      </c>
      <c r="F153" s="94">
        <v>43726</v>
      </c>
      <c r="G153" s="94">
        <v>43743</v>
      </c>
      <c r="H153" s="94">
        <v>43745</v>
      </c>
      <c r="I153" s="120"/>
      <c r="J153" s="139">
        <v>43747</v>
      </c>
      <c r="K153" s="30"/>
      <c r="L153" s="30"/>
      <c r="M153" s="30"/>
      <c r="N153" s="30"/>
      <c r="O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</row>
    <row r="154" spans="1:253" ht="13.5" customHeight="1">
      <c r="A154" s="137" t="s">
        <v>76</v>
      </c>
      <c r="B154" s="138" t="s">
        <v>538</v>
      </c>
      <c r="C154" s="92" t="s">
        <v>42</v>
      </c>
      <c r="D154" s="92"/>
      <c r="E154" s="94">
        <f>F154-2</f>
        <v>43731</v>
      </c>
      <c r="F154" s="94">
        <v>43733</v>
      </c>
      <c r="G154" s="94">
        <v>43750</v>
      </c>
      <c r="H154" s="94">
        <v>43752</v>
      </c>
      <c r="I154" s="120"/>
      <c r="J154" s="139">
        <v>43754</v>
      </c>
      <c r="K154" s="30"/>
      <c r="L154" s="30"/>
      <c r="M154" s="30"/>
      <c r="N154" s="30"/>
      <c r="O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</row>
    <row r="155" spans="1:253" ht="13.5" customHeight="1">
      <c r="A155" s="95" t="s">
        <v>513</v>
      </c>
      <c r="B155" s="56"/>
      <c r="C155" s="57" t="s">
        <v>514</v>
      </c>
      <c r="D155" s="56"/>
      <c r="E155" s="58" t="s">
        <v>515</v>
      </c>
      <c r="F155" s="96"/>
      <c r="G155" s="96"/>
      <c r="H155" s="16"/>
      <c r="I155" s="16"/>
      <c r="J155" s="30"/>
      <c r="K155" s="30"/>
      <c r="L155" s="30"/>
      <c r="M155" s="30"/>
      <c r="N155" s="30"/>
      <c r="O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</row>
    <row r="156" spans="1:253" ht="13.5" customHeight="1">
      <c r="A156" s="55"/>
      <c r="B156" s="56"/>
      <c r="C156" s="57"/>
      <c r="D156" s="56"/>
      <c r="E156" s="58"/>
      <c r="F156" s="16"/>
      <c r="G156" s="16"/>
      <c r="H156" s="16"/>
      <c r="I156" s="16"/>
      <c r="J156" s="30"/>
      <c r="K156" s="30"/>
      <c r="L156" s="30"/>
      <c r="M156" s="30"/>
      <c r="N156" s="30"/>
      <c r="O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</row>
    <row r="157" spans="1:253" s="66" customFormat="1" ht="13.5" customHeight="1">
      <c r="A157" s="61" t="s">
        <v>524</v>
      </c>
      <c r="B157" s="62"/>
      <c r="C157" s="62"/>
      <c r="D157" s="62" t="s">
        <v>319</v>
      </c>
      <c r="E157" s="62"/>
      <c r="F157" s="62"/>
      <c r="G157" s="62"/>
      <c r="H157" s="62" t="s">
        <v>320</v>
      </c>
      <c r="I157" s="63"/>
      <c r="J157" s="64"/>
      <c r="K157" s="65"/>
      <c r="L157" s="16"/>
      <c r="M157" s="16"/>
      <c r="N157" s="16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IP157" s="22"/>
      <c r="IQ157" s="22"/>
      <c r="IR157" s="22"/>
      <c r="IS157" s="22"/>
    </row>
    <row r="158" spans="1:253" s="70" customFormat="1" ht="9.75" customHeight="1">
      <c r="A158" s="67" t="s">
        <v>38</v>
      </c>
      <c r="B158" s="67" t="s">
        <v>32</v>
      </c>
      <c r="C158" s="67" t="s">
        <v>321</v>
      </c>
      <c r="D158" s="67" t="s">
        <v>322</v>
      </c>
      <c r="E158" s="67" t="s">
        <v>33</v>
      </c>
      <c r="F158" s="67" t="s">
        <v>34</v>
      </c>
      <c r="G158" s="20" t="s">
        <v>387</v>
      </c>
      <c r="H158" s="127" t="s">
        <v>386</v>
      </c>
      <c r="I158" s="130"/>
      <c r="J158" s="129" t="s">
        <v>169</v>
      </c>
      <c r="K158" s="124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IE158" s="69"/>
      <c r="IF158" s="69"/>
      <c r="IG158" s="69"/>
      <c r="IH158" s="69"/>
    </row>
    <row r="159" spans="1:253" s="76" customFormat="1" ht="12" hidden="1" customHeight="1">
      <c r="A159" s="71" t="s">
        <v>24</v>
      </c>
      <c r="B159" s="72" t="s">
        <v>39</v>
      </c>
      <c r="C159" s="72" t="s">
        <v>40</v>
      </c>
      <c r="D159" s="73" t="s">
        <v>323</v>
      </c>
      <c r="E159" s="74">
        <v>42660</v>
      </c>
      <c r="F159" s="74">
        <v>42661</v>
      </c>
      <c r="G159" s="121"/>
      <c r="H159" s="141"/>
      <c r="I159" s="132"/>
      <c r="J159" s="131">
        <v>42681</v>
      </c>
      <c r="K159" s="12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HZ159" s="75"/>
      <c r="IA159" s="75"/>
      <c r="IB159" s="75"/>
      <c r="IC159" s="75"/>
    </row>
    <row r="160" spans="1:253" s="79" customFormat="1" ht="13.5" hidden="1" customHeight="1">
      <c r="A160" s="77" t="s">
        <v>12</v>
      </c>
      <c r="B160" s="72" t="s">
        <v>13</v>
      </c>
      <c r="C160" s="72" t="s">
        <v>14</v>
      </c>
      <c r="D160" s="73" t="s">
        <v>324</v>
      </c>
      <c r="E160" s="74">
        <f t="shared" ref="E160:F163" si="186">E159+7</f>
        <v>42667</v>
      </c>
      <c r="F160" s="74">
        <f>F159+7</f>
        <v>42668</v>
      </c>
      <c r="G160" s="121"/>
      <c r="H160" s="141"/>
      <c r="I160" s="133"/>
      <c r="J160" s="131">
        <f>J159+7</f>
        <v>42688</v>
      </c>
      <c r="K160" s="126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IE160" s="78"/>
      <c r="IF160" s="78"/>
      <c r="IG160" s="78"/>
      <c r="IH160" s="78"/>
    </row>
    <row r="161" spans="1:242" s="70" customFormat="1" ht="13.5" hidden="1" customHeight="1">
      <c r="A161" s="71" t="s">
        <v>41</v>
      </c>
      <c r="B161" s="72" t="s">
        <v>22</v>
      </c>
      <c r="C161" s="72" t="s">
        <v>42</v>
      </c>
      <c r="D161" s="73" t="s">
        <v>325</v>
      </c>
      <c r="E161" s="74">
        <f t="shared" si="186"/>
        <v>42674</v>
      </c>
      <c r="F161" s="74">
        <f t="shared" si="186"/>
        <v>42675</v>
      </c>
      <c r="G161" s="121"/>
      <c r="H161" s="141"/>
      <c r="I161" s="130"/>
      <c r="J161" s="131">
        <f t="shared" ref="J161:J162" si="187">J160+7</f>
        <v>42695</v>
      </c>
      <c r="K161" s="124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IE161" s="69"/>
      <c r="IF161" s="69"/>
      <c r="IG161" s="69"/>
      <c r="IH161" s="69"/>
    </row>
    <row r="162" spans="1:242" s="70" customFormat="1" ht="13.5" hidden="1" customHeight="1">
      <c r="A162" s="71" t="s">
        <v>43</v>
      </c>
      <c r="B162" s="72" t="s">
        <v>39</v>
      </c>
      <c r="C162" s="72" t="s">
        <v>44</v>
      </c>
      <c r="D162" s="73" t="s">
        <v>326</v>
      </c>
      <c r="E162" s="74">
        <f t="shared" si="186"/>
        <v>42681</v>
      </c>
      <c r="F162" s="74">
        <f t="shared" si="186"/>
        <v>42682</v>
      </c>
      <c r="G162" s="121"/>
      <c r="H162" s="141"/>
      <c r="I162" s="130"/>
      <c r="J162" s="131">
        <f t="shared" si="187"/>
        <v>42702</v>
      </c>
      <c r="K162" s="124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IE162" s="69"/>
      <c r="IF162" s="69"/>
      <c r="IG162" s="69"/>
      <c r="IH162" s="69"/>
    </row>
    <row r="163" spans="1:242" s="82" customFormat="1" ht="13.5" hidden="1" customHeight="1">
      <c r="A163" s="71" t="s">
        <v>45</v>
      </c>
      <c r="B163" s="72" t="s">
        <v>46</v>
      </c>
      <c r="C163" s="72" t="s">
        <v>47</v>
      </c>
      <c r="D163" s="71" t="s">
        <v>327</v>
      </c>
      <c r="E163" s="74">
        <f t="shared" si="186"/>
        <v>42688</v>
      </c>
      <c r="F163" s="74">
        <f>F162+7</f>
        <v>42689</v>
      </c>
      <c r="G163" s="121"/>
      <c r="H163" s="141"/>
      <c r="I163" s="134"/>
      <c r="J163" s="131">
        <f>J162+7</f>
        <v>42709</v>
      </c>
      <c r="K163" s="80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IE163" s="81"/>
      <c r="IF163" s="81"/>
      <c r="IG163" s="81"/>
      <c r="IH163" s="81"/>
    </row>
    <row r="164" spans="1:242" s="70" customFormat="1" ht="13.5" hidden="1" customHeight="1">
      <c r="A164" s="73" t="s">
        <v>21</v>
      </c>
      <c r="B164" s="72" t="s">
        <v>22</v>
      </c>
      <c r="C164" s="72" t="s">
        <v>23</v>
      </c>
      <c r="D164" s="73" t="s">
        <v>328</v>
      </c>
      <c r="E164" s="74">
        <f t="shared" ref="E164:F164" si="188">E163+7</f>
        <v>42695</v>
      </c>
      <c r="F164" s="74">
        <f t="shared" si="188"/>
        <v>42696</v>
      </c>
      <c r="G164" s="121"/>
      <c r="H164" s="141"/>
      <c r="I164" s="130"/>
      <c r="J164" s="131">
        <f t="shared" ref="J164:J175" si="189">J163+7</f>
        <v>42716</v>
      </c>
      <c r="K164" s="68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IE164" s="69"/>
      <c r="IF164" s="69"/>
      <c r="IG164" s="69"/>
      <c r="IH164" s="69"/>
    </row>
    <row r="165" spans="1:242" s="70" customFormat="1" ht="13.5" hidden="1" customHeight="1">
      <c r="A165" s="73" t="s">
        <v>24</v>
      </c>
      <c r="B165" s="73" t="s">
        <v>25</v>
      </c>
      <c r="C165" s="73" t="s">
        <v>26</v>
      </c>
      <c r="D165" s="73" t="s">
        <v>323</v>
      </c>
      <c r="E165" s="74">
        <f t="shared" ref="E165:F166" si="190">E164+7</f>
        <v>42702</v>
      </c>
      <c r="F165" s="74">
        <f t="shared" si="190"/>
        <v>42703</v>
      </c>
      <c r="G165" s="121"/>
      <c r="H165" s="141"/>
      <c r="I165" s="130"/>
      <c r="J165" s="131">
        <f t="shared" si="189"/>
        <v>42723</v>
      </c>
      <c r="K165" s="68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IE165" s="69"/>
      <c r="IF165" s="69"/>
      <c r="IG165" s="69"/>
      <c r="IH165" s="69"/>
    </row>
    <row r="166" spans="1:242" s="70" customFormat="1" ht="13.5" hidden="1" customHeight="1">
      <c r="A166" s="73" t="s">
        <v>12</v>
      </c>
      <c r="B166" s="73" t="s">
        <v>28</v>
      </c>
      <c r="C166" s="73" t="s">
        <v>27</v>
      </c>
      <c r="D166" s="73" t="s">
        <v>324</v>
      </c>
      <c r="E166" s="74">
        <f t="shared" si="190"/>
        <v>42709</v>
      </c>
      <c r="F166" s="74">
        <f t="shared" si="190"/>
        <v>42710</v>
      </c>
      <c r="G166" s="121"/>
      <c r="H166" s="141"/>
      <c r="I166" s="130"/>
      <c r="J166" s="131">
        <f t="shared" si="189"/>
        <v>42730</v>
      </c>
      <c r="K166" s="68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IE166" s="69"/>
      <c r="IF166" s="69"/>
      <c r="IG166" s="69"/>
      <c r="IH166" s="69"/>
    </row>
    <row r="167" spans="1:242" s="70" customFormat="1" ht="13.5" hidden="1" customHeight="1">
      <c r="A167" s="73" t="s">
        <v>41</v>
      </c>
      <c r="B167" s="83" t="s">
        <v>52</v>
      </c>
      <c r="C167" s="83" t="s">
        <v>42</v>
      </c>
      <c r="D167" s="73" t="s">
        <v>325</v>
      </c>
      <c r="E167" s="74">
        <f t="shared" ref="E167:F167" si="191">E166+7</f>
        <v>42716</v>
      </c>
      <c r="F167" s="74">
        <f t="shared" si="191"/>
        <v>42717</v>
      </c>
      <c r="G167" s="121"/>
      <c r="H167" s="141"/>
      <c r="I167" s="130"/>
      <c r="J167" s="131">
        <f t="shared" si="189"/>
        <v>42737</v>
      </c>
      <c r="K167" s="68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IE167" s="69"/>
      <c r="IF167" s="69"/>
      <c r="IG167" s="69"/>
      <c r="IH167" s="69"/>
    </row>
    <row r="168" spans="1:242" s="70" customFormat="1" ht="13.5" hidden="1" customHeight="1">
      <c r="A168" s="73" t="s">
        <v>43</v>
      </c>
      <c r="B168" s="83" t="s">
        <v>53</v>
      </c>
      <c r="C168" s="83" t="s">
        <v>44</v>
      </c>
      <c r="D168" s="73" t="s">
        <v>326</v>
      </c>
      <c r="E168" s="74">
        <f t="shared" ref="E168:F168" si="192">E167+7</f>
        <v>42723</v>
      </c>
      <c r="F168" s="74">
        <f t="shared" si="192"/>
        <v>42724</v>
      </c>
      <c r="G168" s="121"/>
      <c r="H168" s="141"/>
      <c r="I168" s="130"/>
      <c r="J168" s="131">
        <f t="shared" si="189"/>
        <v>42744</v>
      </c>
      <c r="K168" s="68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IE168" s="69"/>
      <c r="IF168" s="69"/>
      <c r="IG168" s="69"/>
      <c r="IH168" s="69"/>
    </row>
    <row r="169" spans="1:242" s="70" customFormat="1" ht="13.5" hidden="1" customHeight="1">
      <c r="A169" s="73" t="s">
        <v>45</v>
      </c>
      <c r="B169" s="83" t="s">
        <v>54</v>
      </c>
      <c r="C169" s="83" t="s">
        <v>47</v>
      </c>
      <c r="D169" s="73" t="s">
        <v>327</v>
      </c>
      <c r="E169" s="74">
        <f t="shared" ref="E169:F173" si="193">E168+7</f>
        <v>42730</v>
      </c>
      <c r="F169" s="74">
        <f t="shared" si="193"/>
        <v>42731</v>
      </c>
      <c r="G169" s="121"/>
      <c r="H169" s="141"/>
      <c r="I169" s="130"/>
      <c r="J169" s="131">
        <f t="shared" si="189"/>
        <v>42751</v>
      </c>
      <c r="K169" s="68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IE169" s="69"/>
      <c r="IF169" s="69"/>
      <c r="IG169" s="69"/>
      <c r="IH169" s="69"/>
    </row>
    <row r="170" spans="1:242" s="70" customFormat="1" ht="12.75" hidden="1" customHeight="1">
      <c r="A170" s="73" t="s">
        <v>41</v>
      </c>
      <c r="B170" s="83" t="s">
        <v>56</v>
      </c>
      <c r="C170" s="83" t="s">
        <v>42</v>
      </c>
      <c r="D170" s="73" t="s">
        <v>325</v>
      </c>
      <c r="E170" s="74">
        <f t="shared" si="193"/>
        <v>42737</v>
      </c>
      <c r="F170" s="74">
        <f t="shared" si="193"/>
        <v>42738</v>
      </c>
      <c r="G170" s="121"/>
      <c r="H170" s="141"/>
      <c r="I170" s="130"/>
      <c r="J170" s="131">
        <f t="shared" si="189"/>
        <v>42758</v>
      </c>
      <c r="K170" s="68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IE170" s="69"/>
      <c r="IF170" s="69"/>
      <c r="IG170" s="69"/>
      <c r="IH170" s="69"/>
    </row>
    <row r="171" spans="1:242" s="70" customFormat="1" ht="12.75" hidden="1" customHeight="1">
      <c r="A171" s="73" t="s">
        <v>41</v>
      </c>
      <c r="B171" s="83" t="s">
        <v>56</v>
      </c>
      <c r="C171" s="83" t="s">
        <v>42</v>
      </c>
      <c r="D171" s="73" t="s">
        <v>325</v>
      </c>
      <c r="E171" s="74">
        <f t="shared" si="193"/>
        <v>42744</v>
      </c>
      <c r="F171" s="74">
        <f t="shared" si="193"/>
        <v>42745</v>
      </c>
      <c r="G171" s="121"/>
      <c r="H171" s="141"/>
      <c r="I171" s="130"/>
      <c r="J171" s="131">
        <f t="shared" si="189"/>
        <v>42765</v>
      </c>
      <c r="K171" s="68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IE171" s="69"/>
      <c r="IF171" s="69"/>
      <c r="IG171" s="69"/>
      <c r="IH171" s="69"/>
    </row>
    <row r="172" spans="1:242" s="70" customFormat="1" ht="12.75" hidden="1" customHeight="1">
      <c r="A172" s="73" t="s">
        <v>41</v>
      </c>
      <c r="B172" s="83" t="s">
        <v>56</v>
      </c>
      <c r="C172" s="83" t="s">
        <v>42</v>
      </c>
      <c r="D172" s="73" t="s">
        <v>325</v>
      </c>
      <c r="E172" s="74">
        <f t="shared" si="193"/>
        <v>42751</v>
      </c>
      <c r="F172" s="74">
        <f t="shared" si="193"/>
        <v>42752</v>
      </c>
      <c r="G172" s="121"/>
      <c r="H172" s="141"/>
      <c r="I172" s="130"/>
      <c r="J172" s="131">
        <f t="shared" si="189"/>
        <v>42772</v>
      </c>
      <c r="K172" s="68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IE172" s="69"/>
      <c r="IF172" s="69"/>
      <c r="IG172" s="69"/>
      <c r="IH172" s="69"/>
    </row>
    <row r="173" spans="1:242" s="70" customFormat="1" ht="12.75" hidden="1" customHeight="1">
      <c r="A173" s="73" t="s">
        <v>41</v>
      </c>
      <c r="B173" s="83" t="s">
        <v>56</v>
      </c>
      <c r="C173" s="83" t="s">
        <v>42</v>
      </c>
      <c r="D173" s="73" t="s">
        <v>325</v>
      </c>
      <c r="E173" s="74">
        <f t="shared" si="193"/>
        <v>42758</v>
      </c>
      <c r="F173" s="74">
        <f t="shared" si="193"/>
        <v>42759</v>
      </c>
      <c r="G173" s="121"/>
      <c r="H173" s="141"/>
      <c r="I173" s="130"/>
      <c r="J173" s="131">
        <f t="shared" si="189"/>
        <v>42779</v>
      </c>
      <c r="K173" s="68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IE173" s="69"/>
      <c r="IF173" s="69"/>
      <c r="IG173" s="69"/>
      <c r="IH173" s="69"/>
    </row>
    <row r="174" spans="1:242" s="70" customFormat="1" ht="12.75" hidden="1" customHeight="1">
      <c r="A174" s="73" t="s">
        <v>41</v>
      </c>
      <c r="B174" s="83" t="s">
        <v>56</v>
      </c>
      <c r="C174" s="83" t="s">
        <v>42</v>
      </c>
      <c r="D174" s="73" t="s">
        <v>325</v>
      </c>
      <c r="E174" s="74">
        <f t="shared" ref="E174" si="194">E173+7</f>
        <v>42765</v>
      </c>
      <c r="F174" s="74">
        <f t="shared" ref="F174" si="195">F173+7</f>
        <v>42766</v>
      </c>
      <c r="G174" s="121"/>
      <c r="H174" s="141"/>
      <c r="I174" s="130"/>
      <c r="J174" s="131">
        <f t="shared" si="189"/>
        <v>42786</v>
      </c>
      <c r="K174" s="68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IE174" s="69"/>
      <c r="IF174" s="69"/>
      <c r="IG174" s="69"/>
      <c r="IH174" s="69"/>
    </row>
    <row r="175" spans="1:242" s="70" customFormat="1" ht="2.25" hidden="1" customHeight="1">
      <c r="A175" s="73" t="s">
        <v>43</v>
      </c>
      <c r="B175" s="83" t="s">
        <v>56</v>
      </c>
      <c r="C175" s="83" t="s">
        <v>44</v>
      </c>
      <c r="D175" s="73" t="s">
        <v>326</v>
      </c>
      <c r="E175" s="74">
        <f t="shared" ref="E175" si="196">E174+7</f>
        <v>42772</v>
      </c>
      <c r="F175" s="74">
        <f t="shared" ref="F175" si="197">F174+7</f>
        <v>42773</v>
      </c>
      <c r="G175" s="121"/>
      <c r="H175" s="141"/>
      <c r="I175" s="130"/>
      <c r="J175" s="131">
        <f t="shared" si="189"/>
        <v>42793</v>
      </c>
      <c r="K175" s="68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IE175" s="69"/>
      <c r="IF175" s="69"/>
      <c r="IG175" s="69"/>
      <c r="IH175" s="69"/>
    </row>
    <row r="176" spans="1:242" s="70" customFormat="1" ht="0.75" hidden="1" customHeight="1">
      <c r="A176" s="73" t="s">
        <v>45</v>
      </c>
      <c r="B176" s="83" t="s">
        <v>59</v>
      </c>
      <c r="C176" s="83" t="s">
        <v>47</v>
      </c>
      <c r="D176" s="73" t="s">
        <v>327</v>
      </c>
      <c r="E176" s="74">
        <f>E174+7</f>
        <v>42772</v>
      </c>
      <c r="F176" s="74">
        <f>F175</f>
        <v>42773</v>
      </c>
      <c r="G176" s="121"/>
      <c r="H176" s="141"/>
      <c r="I176" s="130"/>
      <c r="J176" s="131">
        <f>J175</f>
        <v>42793</v>
      </c>
      <c r="K176" s="68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IE176" s="69"/>
      <c r="IF176" s="69"/>
      <c r="IG176" s="69"/>
      <c r="IH176" s="69"/>
    </row>
    <row r="177" spans="1:242" s="70" customFormat="1" ht="13.5" hidden="1" customHeight="1">
      <c r="A177" s="73" t="s">
        <v>21</v>
      </c>
      <c r="B177" s="83" t="s">
        <v>56</v>
      </c>
      <c r="C177" s="83" t="s">
        <v>23</v>
      </c>
      <c r="D177" s="73" t="s">
        <v>328</v>
      </c>
      <c r="E177" s="74">
        <f t="shared" ref="E177" si="198">E175+7</f>
        <v>42779</v>
      </c>
      <c r="F177" s="74">
        <f>F176+7</f>
        <v>42780</v>
      </c>
      <c r="G177" s="121"/>
      <c r="H177" s="141"/>
      <c r="I177" s="130"/>
      <c r="J177" s="131">
        <f t="shared" ref="J177:J179" si="199">J176+7</f>
        <v>42800</v>
      </c>
      <c r="K177" s="68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IE177" s="69"/>
      <c r="IF177" s="69"/>
      <c r="IG177" s="69"/>
      <c r="IH177" s="69"/>
    </row>
    <row r="178" spans="1:242" s="70" customFormat="1" ht="13.5" hidden="1" customHeight="1">
      <c r="A178" s="73" t="s">
        <v>24</v>
      </c>
      <c r="B178" s="83" t="s">
        <v>65</v>
      </c>
      <c r="C178" s="83" t="s">
        <v>40</v>
      </c>
      <c r="D178" s="73" t="s">
        <v>323</v>
      </c>
      <c r="E178" s="74">
        <f>E177+7</f>
        <v>42786</v>
      </c>
      <c r="F178" s="74">
        <f>F177+7</f>
        <v>42787</v>
      </c>
      <c r="G178" s="121"/>
      <c r="H178" s="141"/>
      <c r="I178" s="130"/>
      <c r="J178" s="131">
        <f t="shared" si="199"/>
        <v>42807</v>
      </c>
      <c r="K178" s="68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IE178" s="69"/>
      <c r="IF178" s="69"/>
      <c r="IG178" s="69"/>
      <c r="IH178" s="69"/>
    </row>
    <row r="179" spans="1:242" s="70" customFormat="1" ht="1.5" hidden="1" customHeight="1">
      <c r="A179" s="73" t="s">
        <v>12</v>
      </c>
      <c r="B179" s="83" t="s">
        <v>67</v>
      </c>
      <c r="C179" s="83" t="s">
        <v>14</v>
      </c>
      <c r="D179" s="73" t="s">
        <v>324</v>
      </c>
      <c r="E179" s="74">
        <f>E178+7</f>
        <v>42793</v>
      </c>
      <c r="F179" s="74">
        <f>F178+7</f>
        <v>42794</v>
      </c>
      <c r="G179" s="121"/>
      <c r="H179" s="141"/>
      <c r="I179" s="130"/>
      <c r="J179" s="131">
        <f t="shared" si="199"/>
        <v>42814</v>
      </c>
      <c r="K179" s="68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IE179" s="69"/>
      <c r="IF179" s="69"/>
      <c r="IG179" s="69"/>
      <c r="IH179" s="69"/>
    </row>
    <row r="180" spans="1:242" s="70" customFormat="1" ht="0.75" hidden="1" customHeight="1">
      <c r="A180" s="73"/>
      <c r="B180" s="83"/>
      <c r="C180" s="83"/>
      <c r="D180" s="73"/>
      <c r="E180" s="74"/>
      <c r="F180" s="74"/>
      <c r="G180" s="121"/>
      <c r="H180" s="141"/>
      <c r="I180" s="130"/>
      <c r="J180" s="131"/>
      <c r="K180" s="68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IE180" s="69"/>
      <c r="IF180" s="69"/>
      <c r="IG180" s="69"/>
      <c r="IH180" s="69"/>
    </row>
    <row r="181" spans="1:242" s="70" customFormat="1" ht="1.5" hidden="1" customHeight="1">
      <c r="A181" s="73"/>
      <c r="B181" s="83"/>
      <c r="C181" s="83"/>
      <c r="D181" s="73"/>
      <c r="E181" s="74"/>
      <c r="F181" s="74"/>
      <c r="G181" s="121"/>
      <c r="H181" s="141"/>
      <c r="I181" s="130"/>
      <c r="J181" s="131"/>
      <c r="K181" s="68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IE181" s="69"/>
      <c r="IF181" s="69"/>
      <c r="IG181" s="69"/>
      <c r="IH181" s="69"/>
    </row>
    <row r="182" spans="1:242" s="70" customFormat="1" ht="15" hidden="1" customHeight="1">
      <c r="A182" s="73" t="s">
        <v>74</v>
      </c>
      <c r="B182" s="83" t="s">
        <v>56</v>
      </c>
      <c r="C182" s="83" t="s">
        <v>75</v>
      </c>
      <c r="D182" s="73" t="s">
        <v>329</v>
      </c>
      <c r="E182" s="74">
        <v>42800</v>
      </c>
      <c r="F182" s="74">
        <v>42801</v>
      </c>
      <c r="G182" s="121"/>
      <c r="H182" s="141"/>
      <c r="I182" s="130"/>
      <c r="J182" s="131">
        <v>42821</v>
      </c>
      <c r="K182" s="68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IE182" s="69"/>
      <c r="IF182" s="69"/>
      <c r="IG182" s="69"/>
      <c r="IH182" s="69"/>
    </row>
    <row r="183" spans="1:242" s="70" customFormat="1" ht="13.5" hidden="1" customHeight="1">
      <c r="A183" s="73" t="s">
        <v>76</v>
      </c>
      <c r="B183" s="83" t="s">
        <v>65</v>
      </c>
      <c r="C183" s="83" t="s">
        <v>42</v>
      </c>
      <c r="D183" s="73" t="s">
        <v>325</v>
      </c>
      <c r="E183" s="74">
        <f>E182+7</f>
        <v>42807</v>
      </c>
      <c r="F183" s="74">
        <f>F182+7</f>
        <v>42808</v>
      </c>
      <c r="G183" s="121"/>
      <c r="H183" s="141"/>
      <c r="I183" s="130"/>
      <c r="J183" s="131">
        <f>J182+7</f>
        <v>42828</v>
      </c>
      <c r="K183" s="68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IE183" s="69"/>
      <c r="IF183" s="69"/>
      <c r="IG183" s="69"/>
      <c r="IH183" s="69"/>
    </row>
    <row r="184" spans="1:242" s="70" customFormat="1" ht="13.5" hidden="1" customHeight="1">
      <c r="A184" s="73" t="s">
        <v>77</v>
      </c>
      <c r="B184" s="83" t="s">
        <v>78</v>
      </c>
      <c r="C184" s="83" t="s">
        <v>47</v>
      </c>
      <c r="D184" s="73" t="s">
        <v>327</v>
      </c>
      <c r="E184" s="74">
        <f t="shared" ref="E184:E232" si="200">E183+7</f>
        <v>42814</v>
      </c>
      <c r="F184" s="74">
        <f t="shared" ref="F184:F232" si="201">F183+7</f>
        <v>42815</v>
      </c>
      <c r="G184" s="121"/>
      <c r="H184" s="141"/>
      <c r="I184" s="130"/>
      <c r="J184" s="131">
        <f t="shared" ref="J184:J228" si="202">J183+7</f>
        <v>42835</v>
      </c>
      <c r="K184" s="68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IE184" s="69"/>
      <c r="IF184" s="69"/>
      <c r="IG184" s="69"/>
      <c r="IH184" s="69"/>
    </row>
    <row r="185" spans="1:242" s="70" customFormat="1" ht="13.5" hidden="1" customHeight="1">
      <c r="A185" s="73" t="s">
        <v>21</v>
      </c>
      <c r="B185" s="83" t="s">
        <v>65</v>
      </c>
      <c r="C185" s="83" t="s">
        <v>23</v>
      </c>
      <c r="D185" s="73" t="s">
        <v>328</v>
      </c>
      <c r="E185" s="74">
        <f t="shared" si="200"/>
        <v>42821</v>
      </c>
      <c r="F185" s="74">
        <f t="shared" si="201"/>
        <v>42822</v>
      </c>
      <c r="G185" s="121"/>
      <c r="H185" s="141"/>
      <c r="I185" s="130"/>
      <c r="J185" s="131">
        <f t="shared" si="202"/>
        <v>42842</v>
      </c>
      <c r="K185" s="68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IE185" s="69"/>
      <c r="IF185" s="69"/>
      <c r="IG185" s="69"/>
      <c r="IH185" s="69"/>
    </row>
    <row r="186" spans="1:242" s="70" customFormat="1" ht="13.5" hidden="1" customHeight="1">
      <c r="A186" s="73" t="s">
        <v>24</v>
      </c>
      <c r="B186" s="83" t="s">
        <v>63</v>
      </c>
      <c r="C186" s="83" t="s">
        <v>79</v>
      </c>
      <c r="D186" s="73" t="s">
        <v>323</v>
      </c>
      <c r="E186" s="74">
        <f t="shared" si="200"/>
        <v>42828</v>
      </c>
      <c r="F186" s="74">
        <f t="shared" si="201"/>
        <v>42829</v>
      </c>
      <c r="G186" s="121"/>
      <c r="H186" s="141"/>
      <c r="I186" s="130"/>
      <c r="J186" s="131">
        <f t="shared" si="202"/>
        <v>42849</v>
      </c>
      <c r="K186" s="68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IE186" s="69"/>
      <c r="IF186" s="69"/>
      <c r="IG186" s="69"/>
      <c r="IH186" s="69"/>
    </row>
    <row r="187" spans="1:242" s="70" customFormat="1" ht="13.5" hidden="1" customHeight="1">
      <c r="A187" s="73" t="s">
        <v>83</v>
      </c>
      <c r="B187" s="83" t="s">
        <v>84</v>
      </c>
      <c r="C187" s="83" t="s">
        <v>85</v>
      </c>
      <c r="D187" s="73" t="s">
        <v>330</v>
      </c>
      <c r="E187" s="74">
        <f t="shared" si="200"/>
        <v>42835</v>
      </c>
      <c r="F187" s="74">
        <f t="shared" si="201"/>
        <v>42836</v>
      </c>
      <c r="G187" s="121"/>
      <c r="H187" s="141"/>
      <c r="I187" s="130"/>
      <c r="J187" s="131">
        <f t="shared" si="202"/>
        <v>42856</v>
      </c>
      <c r="K187" s="68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IE187" s="69"/>
      <c r="IF187" s="69"/>
      <c r="IG187" s="69"/>
      <c r="IH187" s="69"/>
    </row>
    <row r="188" spans="1:242" s="70" customFormat="1" ht="13.5" hidden="1" customHeight="1">
      <c r="A188" s="73" t="s">
        <v>74</v>
      </c>
      <c r="B188" s="83" t="s">
        <v>65</v>
      </c>
      <c r="C188" s="83" t="s">
        <v>75</v>
      </c>
      <c r="D188" s="73" t="s">
        <v>329</v>
      </c>
      <c r="E188" s="74">
        <f t="shared" si="200"/>
        <v>42842</v>
      </c>
      <c r="F188" s="74">
        <f t="shared" si="201"/>
        <v>42843</v>
      </c>
      <c r="G188" s="121"/>
      <c r="H188" s="141"/>
      <c r="I188" s="130"/>
      <c r="J188" s="131">
        <f t="shared" si="202"/>
        <v>42863</v>
      </c>
      <c r="K188" s="68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IE188" s="69"/>
      <c r="IF188" s="69"/>
      <c r="IG188" s="69"/>
      <c r="IH188" s="69"/>
    </row>
    <row r="189" spans="1:242" s="70" customFormat="1" ht="13.5" hidden="1" customHeight="1">
      <c r="A189" s="73" t="s">
        <v>76</v>
      </c>
      <c r="B189" s="83" t="s">
        <v>63</v>
      </c>
      <c r="C189" s="83" t="s">
        <v>42</v>
      </c>
      <c r="D189" s="73" t="s">
        <v>325</v>
      </c>
      <c r="E189" s="74">
        <f t="shared" si="200"/>
        <v>42849</v>
      </c>
      <c r="F189" s="74">
        <f t="shared" si="201"/>
        <v>42850</v>
      </c>
      <c r="G189" s="121"/>
      <c r="H189" s="141"/>
      <c r="I189" s="130"/>
      <c r="J189" s="131">
        <f t="shared" si="202"/>
        <v>42870</v>
      </c>
      <c r="K189" s="68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IE189" s="69"/>
      <c r="IF189" s="69"/>
      <c r="IG189" s="69"/>
      <c r="IH189" s="69"/>
    </row>
    <row r="190" spans="1:242" s="70" customFormat="1" ht="13.5" hidden="1" customHeight="1">
      <c r="A190" s="73" t="s">
        <v>95</v>
      </c>
      <c r="B190" s="83" t="s">
        <v>96</v>
      </c>
      <c r="C190" s="83" t="s">
        <v>97</v>
      </c>
      <c r="D190" s="73" t="s">
        <v>331</v>
      </c>
      <c r="E190" s="74">
        <f t="shared" si="200"/>
        <v>42856</v>
      </c>
      <c r="F190" s="74">
        <f t="shared" si="201"/>
        <v>42857</v>
      </c>
      <c r="G190" s="121"/>
      <c r="H190" s="141"/>
      <c r="I190" s="130"/>
      <c r="J190" s="131">
        <f t="shared" si="202"/>
        <v>42877</v>
      </c>
      <c r="K190" s="68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IE190" s="69"/>
      <c r="IF190" s="69"/>
      <c r="IG190" s="69"/>
      <c r="IH190" s="69"/>
    </row>
    <row r="191" spans="1:242" s="70" customFormat="1" ht="13.5" hidden="1" customHeight="1">
      <c r="A191" s="73" t="s">
        <v>64</v>
      </c>
      <c r="B191" s="83"/>
      <c r="C191" s="83"/>
      <c r="D191" s="73"/>
      <c r="E191" s="74">
        <f t="shared" si="200"/>
        <v>42863</v>
      </c>
      <c r="F191" s="74">
        <f t="shared" si="201"/>
        <v>42864</v>
      </c>
      <c r="G191" s="121"/>
      <c r="H191" s="141"/>
      <c r="I191" s="130"/>
      <c r="J191" s="131">
        <f t="shared" si="202"/>
        <v>42884</v>
      </c>
      <c r="K191" s="68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IE191" s="69"/>
      <c r="IF191" s="69"/>
      <c r="IG191" s="69"/>
      <c r="IH191" s="69"/>
    </row>
    <row r="192" spans="1:242" s="70" customFormat="1" ht="13.5" hidden="1" customHeight="1">
      <c r="A192" s="73" t="s">
        <v>24</v>
      </c>
      <c r="B192" s="83" t="s">
        <v>98</v>
      </c>
      <c r="C192" s="83" t="s">
        <v>79</v>
      </c>
      <c r="D192" s="73" t="s">
        <v>323</v>
      </c>
      <c r="E192" s="74">
        <f t="shared" si="200"/>
        <v>42870</v>
      </c>
      <c r="F192" s="74">
        <f t="shared" si="201"/>
        <v>42871</v>
      </c>
      <c r="G192" s="121"/>
      <c r="H192" s="141"/>
      <c r="I192" s="130"/>
      <c r="J192" s="131">
        <f t="shared" si="202"/>
        <v>42891</v>
      </c>
      <c r="K192" s="68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IE192" s="69"/>
      <c r="IF192" s="69"/>
      <c r="IG192" s="69"/>
      <c r="IH192" s="69"/>
    </row>
    <row r="193" spans="1:242" s="70" customFormat="1" ht="13.5" hidden="1" customHeight="1">
      <c r="A193" s="73" t="s">
        <v>83</v>
      </c>
      <c r="B193" s="83" t="s">
        <v>67</v>
      </c>
      <c r="C193" s="83" t="s">
        <v>99</v>
      </c>
      <c r="D193" s="73" t="s">
        <v>330</v>
      </c>
      <c r="E193" s="74">
        <f t="shared" si="200"/>
        <v>42877</v>
      </c>
      <c r="F193" s="74">
        <f t="shared" si="201"/>
        <v>42878</v>
      </c>
      <c r="G193" s="121"/>
      <c r="H193" s="141"/>
      <c r="I193" s="130"/>
      <c r="J193" s="131">
        <f t="shared" si="202"/>
        <v>42898</v>
      </c>
      <c r="K193" s="68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IE193" s="69"/>
      <c r="IF193" s="69"/>
      <c r="IG193" s="69"/>
      <c r="IH193" s="69"/>
    </row>
    <row r="194" spans="1:242" s="70" customFormat="1" ht="13.5" hidden="1" customHeight="1">
      <c r="A194" s="73" t="s">
        <v>74</v>
      </c>
      <c r="B194" s="83" t="s">
        <v>63</v>
      </c>
      <c r="C194" s="83" t="s">
        <v>75</v>
      </c>
      <c r="D194" s="73" t="s">
        <v>329</v>
      </c>
      <c r="E194" s="74">
        <f t="shared" si="200"/>
        <v>42884</v>
      </c>
      <c r="F194" s="74">
        <f t="shared" si="201"/>
        <v>42885</v>
      </c>
      <c r="G194" s="121"/>
      <c r="H194" s="141"/>
      <c r="I194" s="130"/>
      <c r="J194" s="131">
        <f t="shared" si="202"/>
        <v>42905</v>
      </c>
      <c r="K194" s="68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IE194" s="69"/>
      <c r="IF194" s="69"/>
      <c r="IG194" s="69"/>
      <c r="IH194" s="69"/>
    </row>
    <row r="195" spans="1:242" s="70" customFormat="1" ht="13.5" hidden="1" customHeight="1">
      <c r="A195" s="73" t="s">
        <v>20</v>
      </c>
      <c r="B195" s="83"/>
      <c r="C195" s="83"/>
      <c r="D195" s="73"/>
      <c r="E195" s="74">
        <f t="shared" si="200"/>
        <v>42891</v>
      </c>
      <c r="F195" s="74">
        <f t="shared" si="201"/>
        <v>42892</v>
      </c>
      <c r="G195" s="121"/>
      <c r="H195" s="141"/>
      <c r="I195" s="130"/>
      <c r="J195" s="131">
        <f t="shared" si="202"/>
        <v>42912</v>
      </c>
      <c r="K195" s="68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IE195" s="69"/>
      <c r="IF195" s="69"/>
      <c r="IG195" s="69"/>
      <c r="IH195" s="69"/>
    </row>
    <row r="196" spans="1:242" s="70" customFormat="1" ht="13.5" hidden="1" customHeight="1">
      <c r="A196" s="73" t="s">
        <v>20</v>
      </c>
      <c r="B196" s="83"/>
      <c r="C196" s="83"/>
      <c r="D196" s="73"/>
      <c r="E196" s="74">
        <f t="shared" si="200"/>
        <v>42898</v>
      </c>
      <c r="F196" s="74">
        <f t="shared" si="201"/>
        <v>42899</v>
      </c>
      <c r="G196" s="121"/>
      <c r="H196" s="141"/>
      <c r="I196" s="130"/>
      <c r="J196" s="131">
        <f t="shared" si="202"/>
        <v>42919</v>
      </c>
      <c r="K196" s="68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IE196" s="69"/>
      <c r="IF196" s="69"/>
      <c r="IG196" s="69"/>
      <c r="IH196" s="69"/>
    </row>
    <row r="197" spans="1:242" s="70" customFormat="1" ht="13.5" hidden="1" customHeight="1">
      <c r="A197" s="73" t="s">
        <v>21</v>
      </c>
      <c r="B197" s="83" t="s">
        <v>98</v>
      </c>
      <c r="C197" s="83" t="s">
        <v>23</v>
      </c>
      <c r="D197" s="73" t="s">
        <v>328</v>
      </c>
      <c r="E197" s="74">
        <f t="shared" si="200"/>
        <v>42905</v>
      </c>
      <c r="F197" s="74">
        <f t="shared" si="201"/>
        <v>42906</v>
      </c>
      <c r="G197" s="121"/>
      <c r="H197" s="141"/>
      <c r="I197" s="130"/>
      <c r="J197" s="131">
        <f t="shared" si="202"/>
        <v>42926</v>
      </c>
      <c r="K197" s="68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IE197" s="69"/>
      <c r="IF197" s="69"/>
      <c r="IG197" s="69"/>
      <c r="IH197" s="69"/>
    </row>
    <row r="198" spans="1:242" s="70" customFormat="1" ht="13.5" hidden="1" customHeight="1">
      <c r="A198" s="73" t="s">
        <v>24</v>
      </c>
      <c r="B198" s="83" t="s">
        <v>106</v>
      </c>
      <c r="C198" s="83" t="s">
        <v>79</v>
      </c>
      <c r="D198" s="73" t="s">
        <v>323</v>
      </c>
      <c r="E198" s="74">
        <f t="shared" si="200"/>
        <v>42912</v>
      </c>
      <c r="F198" s="74">
        <f t="shared" si="201"/>
        <v>42913</v>
      </c>
      <c r="G198" s="121"/>
      <c r="H198" s="141"/>
      <c r="I198" s="130"/>
      <c r="J198" s="131">
        <f t="shared" si="202"/>
        <v>42933</v>
      </c>
      <c r="K198" s="68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IE198" s="69"/>
      <c r="IF198" s="69"/>
      <c r="IG198" s="69"/>
      <c r="IH198" s="69"/>
    </row>
    <row r="199" spans="1:242" s="70" customFormat="1" ht="13.5" hidden="1" customHeight="1">
      <c r="A199" s="73" t="s">
        <v>20</v>
      </c>
      <c r="B199" s="83"/>
      <c r="C199" s="83"/>
      <c r="D199" s="73"/>
      <c r="E199" s="74">
        <f t="shared" si="200"/>
        <v>42919</v>
      </c>
      <c r="F199" s="74">
        <f t="shared" si="201"/>
        <v>42920</v>
      </c>
      <c r="G199" s="121"/>
      <c r="H199" s="141"/>
      <c r="I199" s="130"/>
      <c r="J199" s="131">
        <f t="shared" si="202"/>
        <v>42940</v>
      </c>
      <c r="K199" s="68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IE199" s="69"/>
      <c r="IF199" s="69"/>
      <c r="IG199" s="69"/>
      <c r="IH199" s="69"/>
    </row>
    <row r="200" spans="1:242" s="70" customFormat="1" ht="13.5" hidden="1" customHeight="1">
      <c r="A200" s="73" t="s">
        <v>74</v>
      </c>
      <c r="B200" s="83" t="s">
        <v>98</v>
      </c>
      <c r="C200" s="83" t="s">
        <v>75</v>
      </c>
      <c r="D200" s="73" t="s">
        <v>329</v>
      </c>
      <c r="E200" s="74">
        <f t="shared" si="200"/>
        <v>42926</v>
      </c>
      <c r="F200" s="74">
        <f t="shared" si="201"/>
        <v>42927</v>
      </c>
      <c r="G200" s="121"/>
      <c r="H200" s="141"/>
      <c r="I200" s="130"/>
      <c r="J200" s="131">
        <f t="shared" si="202"/>
        <v>42947</v>
      </c>
      <c r="K200" s="68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IE200" s="69"/>
      <c r="IF200" s="69"/>
      <c r="IG200" s="69"/>
      <c r="IH200" s="69"/>
    </row>
    <row r="201" spans="1:242" s="70" customFormat="1" ht="13.5" hidden="1" customHeight="1">
      <c r="A201" s="73" t="s">
        <v>76</v>
      </c>
      <c r="B201" s="83" t="s">
        <v>106</v>
      </c>
      <c r="C201" s="83" t="s">
        <v>42</v>
      </c>
      <c r="D201" s="73" t="s">
        <v>325</v>
      </c>
      <c r="E201" s="74">
        <f t="shared" si="200"/>
        <v>42933</v>
      </c>
      <c r="F201" s="74">
        <f t="shared" si="201"/>
        <v>42934</v>
      </c>
      <c r="G201" s="121"/>
      <c r="H201" s="141"/>
      <c r="I201" s="130"/>
      <c r="J201" s="131">
        <f t="shared" si="202"/>
        <v>42954</v>
      </c>
      <c r="K201" s="68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IE201" s="69"/>
      <c r="IF201" s="69"/>
      <c r="IG201" s="69"/>
      <c r="IH201" s="69"/>
    </row>
    <row r="202" spans="1:242" s="70" customFormat="1" ht="13.5" hidden="1" customHeight="1">
      <c r="A202" s="73" t="s">
        <v>111</v>
      </c>
      <c r="B202" s="83" t="s">
        <v>112</v>
      </c>
      <c r="C202" s="83" t="s">
        <v>97</v>
      </c>
      <c r="D202" s="73" t="s">
        <v>331</v>
      </c>
      <c r="E202" s="74">
        <f t="shared" si="200"/>
        <v>42940</v>
      </c>
      <c r="F202" s="74">
        <f t="shared" si="201"/>
        <v>42941</v>
      </c>
      <c r="G202" s="121"/>
      <c r="H202" s="141"/>
      <c r="I202" s="130"/>
      <c r="J202" s="131">
        <f t="shared" si="202"/>
        <v>42961</v>
      </c>
      <c r="K202" s="68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IE202" s="69"/>
      <c r="IF202" s="69"/>
      <c r="IG202" s="69"/>
      <c r="IH202" s="69"/>
    </row>
    <row r="203" spans="1:242" s="70" customFormat="1" ht="13.5" hidden="1" customHeight="1">
      <c r="A203" s="73" t="s">
        <v>21</v>
      </c>
      <c r="B203" s="83" t="s">
        <v>106</v>
      </c>
      <c r="C203" s="83" t="s">
        <v>23</v>
      </c>
      <c r="D203" s="73" t="s">
        <v>328</v>
      </c>
      <c r="E203" s="74">
        <f t="shared" si="200"/>
        <v>42947</v>
      </c>
      <c r="F203" s="74">
        <f t="shared" si="201"/>
        <v>42948</v>
      </c>
      <c r="G203" s="121"/>
      <c r="H203" s="141"/>
      <c r="I203" s="130"/>
      <c r="J203" s="131">
        <f t="shared" si="202"/>
        <v>42968</v>
      </c>
      <c r="K203" s="68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IE203" s="69"/>
      <c r="IF203" s="69"/>
      <c r="IG203" s="69"/>
      <c r="IH203" s="69"/>
    </row>
    <row r="204" spans="1:242" s="70" customFormat="1" ht="13.5" hidden="1" customHeight="1">
      <c r="A204" s="73" t="s">
        <v>24</v>
      </c>
      <c r="B204" s="83" t="s">
        <v>118</v>
      </c>
      <c r="C204" s="83" t="s">
        <v>79</v>
      </c>
      <c r="D204" s="73" t="s">
        <v>323</v>
      </c>
      <c r="E204" s="74">
        <f t="shared" si="200"/>
        <v>42954</v>
      </c>
      <c r="F204" s="74">
        <f t="shared" si="201"/>
        <v>42955</v>
      </c>
      <c r="G204" s="121"/>
      <c r="H204" s="141"/>
      <c r="I204" s="130"/>
      <c r="J204" s="131">
        <f t="shared" si="202"/>
        <v>42975</v>
      </c>
      <c r="K204" s="68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IE204" s="69"/>
      <c r="IF204" s="69"/>
      <c r="IG204" s="69"/>
      <c r="IH204" s="69"/>
    </row>
    <row r="205" spans="1:242" s="70" customFormat="1" ht="13.5" hidden="1" customHeight="1">
      <c r="A205" s="73" t="s">
        <v>83</v>
      </c>
      <c r="B205" s="83" t="s">
        <v>119</v>
      </c>
      <c r="C205" s="83" t="s">
        <v>99</v>
      </c>
      <c r="D205" s="73" t="s">
        <v>330</v>
      </c>
      <c r="E205" s="74">
        <f t="shared" si="200"/>
        <v>42961</v>
      </c>
      <c r="F205" s="74">
        <f t="shared" si="201"/>
        <v>42962</v>
      </c>
      <c r="G205" s="121"/>
      <c r="H205" s="141"/>
      <c r="I205" s="130"/>
      <c r="J205" s="131">
        <f t="shared" si="202"/>
        <v>42982</v>
      </c>
      <c r="K205" s="68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IE205" s="69"/>
      <c r="IF205" s="69"/>
      <c r="IG205" s="69"/>
      <c r="IH205" s="69"/>
    </row>
    <row r="206" spans="1:242" s="70" customFormat="1" ht="13.5" hidden="1" customHeight="1">
      <c r="A206" s="73" t="s">
        <v>74</v>
      </c>
      <c r="B206" s="83" t="s">
        <v>106</v>
      </c>
      <c r="C206" s="83" t="s">
        <v>75</v>
      </c>
      <c r="D206" s="73" t="s">
        <v>329</v>
      </c>
      <c r="E206" s="74">
        <f t="shared" si="200"/>
        <v>42968</v>
      </c>
      <c r="F206" s="74">
        <f t="shared" si="201"/>
        <v>42969</v>
      </c>
      <c r="G206" s="121"/>
      <c r="H206" s="141"/>
      <c r="I206" s="130"/>
      <c r="J206" s="131">
        <f t="shared" si="202"/>
        <v>42989</v>
      </c>
      <c r="K206" s="68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IE206" s="69"/>
      <c r="IF206" s="69"/>
      <c r="IG206" s="69"/>
      <c r="IH206" s="69"/>
    </row>
    <row r="207" spans="1:242" s="70" customFormat="1" ht="0.75" hidden="1" customHeight="1">
      <c r="A207" s="73" t="s">
        <v>76</v>
      </c>
      <c r="B207" s="83" t="s">
        <v>118</v>
      </c>
      <c r="C207" s="83" t="s">
        <v>42</v>
      </c>
      <c r="D207" s="73" t="s">
        <v>325</v>
      </c>
      <c r="E207" s="74">
        <f t="shared" si="200"/>
        <v>42975</v>
      </c>
      <c r="F207" s="74">
        <f t="shared" si="201"/>
        <v>42976</v>
      </c>
      <c r="G207" s="121"/>
      <c r="H207" s="141"/>
      <c r="I207" s="130"/>
      <c r="J207" s="131">
        <f t="shared" si="202"/>
        <v>42996</v>
      </c>
      <c r="K207" s="68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IE207" s="69"/>
      <c r="IF207" s="69"/>
      <c r="IG207" s="69"/>
      <c r="IH207" s="69"/>
    </row>
    <row r="208" spans="1:242" s="70" customFormat="1" ht="13.5" hidden="1" customHeight="1">
      <c r="A208" s="73" t="s">
        <v>111</v>
      </c>
      <c r="B208" s="83" t="s">
        <v>124</v>
      </c>
      <c r="C208" s="83" t="s">
        <v>97</v>
      </c>
      <c r="D208" s="73" t="s">
        <v>331</v>
      </c>
      <c r="E208" s="74">
        <f t="shared" si="200"/>
        <v>42982</v>
      </c>
      <c r="F208" s="74">
        <f t="shared" si="201"/>
        <v>42983</v>
      </c>
      <c r="G208" s="121"/>
      <c r="H208" s="141"/>
      <c r="I208" s="130"/>
      <c r="J208" s="131">
        <f t="shared" si="202"/>
        <v>43003</v>
      </c>
      <c r="K208" s="68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IE208" s="69"/>
      <c r="IF208" s="69"/>
      <c r="IG208" s="69"/>
      <c r="IH208" s="69"/>
    </row>
    <row r="209" spans="1:242" s="70" customFormat="1" ht="13.5" hidden="1" customHeight="1">
      <c r="A209" s="73" t="s">
        <v>21</v>
      </c>
      <c r="B209" s="83" t="s">
        <v>118</v>
      </c>
      <c r="C209" s="83" t="s">
        <v>23</v>
      </c>
      <c r="D209" s="73" t="s">
        <v>328</v>
      </c>
      <c r="E209" s="74">
        <f t="shared" si="200"/>
        <v>42989</v>
      </c>
      <c r="F209" s="74">
        <f t="shared" si="201"/>
        <v>42990</v>
      </c>
      <c r="G209" s="121"/>
      <c r="H209" s="141"/>
      <c r="I209" s="130"/>
      <c r="J209" s="131">
        <f t="shared" si="202"/>
        <v>43010</v>
      </c>
      <c r="K209" s="68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IE209" s="69"/>
      <c r="IF209" s="69"/>
      <c r="IG209" s="69"/>
      <c r="IH209" s="69"/>
    </row>
    <row r="210" spans="1:242" s="70" customFormat="1" ht="13.5" hidden="1" customHeight="1">
      <c r="A210" s="73" t="s">
        <v>24</v>
      </c>
      <c r="B210" s="83" t="s">
        <v>125</v>
      </c>
      <c r="C210" s="83" t="s">
        <v>79</v>
      </c>
      <c r="D210" s="73" t="s">
        <v>323</v>
      </c>
      <c r="E210" s="74">
        <f t="shared" si="200"/>
        <v>42996</v>
      </c>
      <c r="F210" s="74">
        <f t="shared" si="201"/>
        <v>42997</v>
      </c>
      <c r="G210" s="121"/>
      <c r="H210" s="141"/>
      <c r="I210" s="130"/>
      <c r="J210" s="131">
        <f t="shared" si="202"/>
        <v>43017</v>
      </c>
      <c r="K210" s="68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IE210" s="69"/>
      <c r="IF210" s="69"/>
      <c r="IG210" s="69"/>
      <c r="IH210" s="69"/>
    </row>
    <row r="211" spans="1:242" s="70" customFormat="1" ht="13.5" hidden="1" customHeight="1">
      <c r="A211" s="73" t="s">
        <v>83</v>
      </c>
      <c r="B211" s="83" t="s">
        <v>126</v>
      </c>
      <c r="C211" s="83" t="s">
        <v>99</v>
      </c>
      <c r="D211" s="73" t="s">
        <v>330</v>
      </c>
      <c r="E211" s="74">
        <f t="shared" si="200"/>
        <v>43003</v>
      </c>
      <c r="F211" s="74">
        <f t="shared" si="201"/>
        <v>43004</v>
      </c>
      <c r="G211" s="121"/>
      <c r="H211" s="141"/>
      <c r="I211" s="130"/>
      <c r="J211" s="131">
        <f t="shared" si="202"/>
        <v>43024</v>
      </c>
      <c r="K211" s="68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IE211" s="69"/>
      <c r="IF211" s="69"/>
      <c r="IG211" s="69"/>
      <c r="IH211" s="69"/>
    </row>
    <row r="212" spans="1:242" s="70" customFormat="1" ht="13.5" hidden="1" customHeight="1">
      <c r="A212" s="73" t="s">
        <v>74</v>
      </c>
      <c r="B212" s="83" t="s">
        <v>118</v>
      </c>
      <c r="C212" s="83" t="s">
        <v>75</v>
      </c>
      <c r="D212" s="73" t="s">
        <v>329</v>
      </c>
      <c r="E212" s="74">
        <f t="shared" si="200"/>
        <v>43010</v>
      </c>
      <c r="F212" s="74">
        <f t="shared" si="201"/>
        <v>43011</v>
      </c>
      <c r="G212" s="121"/>
      <c r="H212" s="141"/>
      <c r="I212" s="130"/>
      <c r="J212" s="131">
        <f t="shared" si="202"/>
        <v>43031</v>
      </c>
      <c r="K212" s="68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IE212" s="69"/>
      <c r="IF212" s="69"/>
      <c r="IG212" s="69"/>
      <c r="IH212" s="69"/>
    </row>
    <row r="213" spans="1:242" s="70" customFormat="1" ht="13.5" hidden="1" customHeight="1">
      <c r="A213" s="73" t="s">
        <v>76</v>
      </c>
      <c r="B213" s="83" t="s">
        <v>125</v>
      </c>
      <c r="C213" s="83" t="s">
        <v>42</v>
      </c>
      <c r="D213" s="73" t="s">
        <v>325</v>
      </c>
      <c r="E213" s="74">
        <f t="shared" si="200"/>
        <v>43017</v>
      </c>
      <c r="F213" s="74">
        <f t="shared" si="201"/>
        <v>43018</v>
      </c>
      <c r="G213" s="121"/>
      <c r="H213" s="141"/>
      <c r="I213" s="130"/>
      <c r="J213" s="131">
        <f t="shared" si="202"/>
        <v>43038</v>
      </c>
      <c r="K213" s="68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IE213" s="69"/>
      <c r="IF213" s="69"/>
      <c r="IG213" s="69"/>
      <c r="IH213" s="69"/>
    </row>
    <row r="214" spans="1:242" s="70" customFormat="1" ht="13.5" hidden="1" customHeight="1">
      <c r="A214" s="73" t="s">
        <v>64</v>
      </c>
      <c r="B214" s="83"/>
      <c r="C214" s="83"/>
      <c r="D214" s="73"/>
      <c r="E214" s="74">
        <f t="shared" si="200"/>
        <v>43024</v>
      </c>
      <c r="F214" s="74">
        <f t="shared" si="201"/>
        <v>43025</v>
      </c>
      <c r="G214" s="121"/>
      <c r="H214" s="141"/>
      <c r="I214" s="130"/>
      <c r="J214" s="131">
        <f t="shared" si="202"/>
        <v>43045</v>
      </c>
      <c r="K214" s="68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IE214" s="69"/>
      <c r="IF214" s="69"/>
      <c r="IG214" s="69"/>
      <c r="IH214" s="69"/>
    </row>
    <row r="215" spans="1:242" s="70" customFormat="1" ht="1.5" hidden="1" customHeight="1">
      <c r="A215" s="73" t="s">
        <v>21</v>
      </c>
      <c r="B215" s="83" t="s">
        <v>125</v>
      </c>
      <c r="C215" s="83" t="s">
        <v>23</v>
      </c>
      <c r="D215" s="73" t="s">
        <v>328</v>
      </c>
      <c r="E215" s="74">
        <f>E214+7</f>
        <v>43031</v>
      </c>
      <c r="F215" s="74">
        <f>F214+7</f>
        <v>43032</v>
      </c>
      <c r="G215" s="121"/>
      <c r="H215" s="141"/>
      <c r="I215" s="130"/>
      <c r="J215" s="131">
        <f>J214+7</f>
        <v>43052</v>
      </c>
      <c r="K215" s="68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IE215" s="69"/>
      <c r="IF215" s="69"/>
      <c r="IG215" s="69"/>
      <c r="IH215" s="69"/>
    </row>
    <row r="216" spans="1:242" s="70" customFormat="1" ht="12.75" hidden="1" customHeight="1">
      <c r="A216" s="73" t="s">
        <v>24</v>
      </c>
      <c r="B216" s="83" t="s">
        <v>135</v>
      </c>
      <c r="C216" s="83" t="s">
        <v>79</v>
      </c>
      <c r="D216" s="73" t="s">
        <v>323</v>
      </c>
      <c r="E216" s="74">
        <f t="shared" si="200"/>
        <v>43038</v>
      </c>
      <c r="F216" s="74">
        <f t="shared" si="201"/>
        <v>43039</v>
      </c>
      <c r="G216" s="121"/>
      <c r="H216" s="141"/>
      <c r="I216" s="130"/>
      <c r="J216" s="131">
        <f t="shared" si="202"/>
        <v>43059</v>
      </c>
      <c r="K216" s="68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IE216" s="69"/>
      <c r="IF216" s="69"/>
      <c r="IG216" s="69"/>
      <c r="IH216" s="69"/>
    </row>
    <row r="217" spans="1:242" s="70" customFormat="1" ht="13.5" hidden="1" customHeight="1">
      <c r="A217" s="73" t="s">
        <v>83</v>
      </c>
      <c r="B217" s="83" t="s">
        <v>136</v>
      </c>
      <c r="C217" s="83" t="s">
        <v>99</v>
      </c>
      <c r="D217" s="73" t="s">
        <v>330</v>
      </c>
      <c r="E217" s="74">
        <f t="shared" si="200"/>
        <v>43045</v>
      </c>
      <c r="F217" s="74">
        <f t="shared" si="201"/>
        <v>43046</v>
      </c>
      <c r="G217" s="121"/>
      <c r="H217" s="141"/>
      <c r="I217" s="130"/>
      <c r="J217" s="131">
        <f t="shared" si="202"/>
        <v>43066</v>
      </c>
      <c r="K217" s="68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IE217" s="69"/>
      <c r="IF217" s="69"/>
      <c r="IG217" s="69"/>
      <c r="IH217" s="69"/>
    </row>
    <row r="218" spans="1:242" s="70" customFormat="1" ht="13.5" hidden="1" customHeight="1">
      <c r="A218" s="73" t="s">
        <v>74</v>
      </c>
      <c r="B218" s="83" t="s">
        <v>125</v>
      </c>
      <c r="C218" s="83" t="s">
        <v>75</v>
      </c>
      <c r="D218" s="73" t="s">
        <v>329</v>
      </c>
      <c r="E218" s="74">
        <f t="shared" si="200"/>
        <v>43052</v>
      </c>
      <c r="F218" s="74">
        <f t="shared" si="201"/>
        <v>43053</v>
      </c>
      <c r="G218" s="121"/>
      <c r="H218" s="141"/>
      <c r="I218" s="130"/>
      <c r="J218" s="131">
        <f t="shared" si="202"/>
        <v>43073</v>
      </c>
      <c r="K218" s="68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IE218" s="69"/>
      <c r="IF218" s="69"/>
      <c r="IG218" s="69"/>
      <c r="IH218" s="69"/>
    </row>
    <row r="219" spans="1:242" s="70" customFormat="1" ht="13.5" hidden="1" customHeight="1">
      <c r="A219" s="73" t="s">
        <v>76</v>
      </c>
      <c r="B219" s="83" t="s">
        <v>135</v>
      </c>
      <c r="C219" s="83" t="s">
        <v>42</v>
      </c>
      <c r="D219" s="73" t="s">
        <v>325</v>
      </c>
      <c r="E219" s="74">
        <f t="shared" si="200"/>
        <v>43059</v>
      </c>
      <c r="F219" s="74">
        <f t="shared" si="201"/>
        <v>43060</v>
      </c>
      <c r="G219" s="121"/>
      <c r="H219" s="141"/>
      <c r="I219" s="130"/>
      <c r="J219" s="131">
        <f t="shared" si="202"/>
        <v>43080</v>
      </c>
      <c r="K219" s="68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IE219" s="69"/>
      <c r="IF219" s="69"/>
      <c r="IG219" s="69"/>
      <c r="IH219" s="69"/>
    </row>
    <row r="220" spans="1:242" s="70" customFormat="1" ht="13.5" hidden="1" customHeight="1">
      <c r="A220" s="73" t="s">
        <v>111</v>
      </c>
      <c r="B220" s="83" t="s">
        <v>137</v>
      </c>
      <c r="C220" s="83" t="s">
        <v>97</v>
      </c>
      <c r="D220" s="73" t="s">
        <v>331</v>
      </c>
      <c r="E220" s="74">
        <f t="shared" si="200"/>
        <v>43066</v>
      </c>
      <c r="F220" s="74">
        <f t="shared" si="201"/>
        <v>43067</v>
      </c>
      <c r="G220" s="121">
        <f>F220+16</f>
        <v>43083</v>
      </c>
      <c r="H220" s="141">
        <f>G220+3</f>
        <v>43086</v>
      </c>
      <c r="I220" s="130"/>
      <c r="J220" s="131">
        <f t="shared" si="202"/>
        <v>43087</v>
      </c>
      <c r="K220" s="68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IE220" s="69"/>
      <c r="IF220" s="69"/>
      <c r="IG220" s="69"/>
      <c r="IH220" s="69"/>
    </row>
    <row r="221" spans="1:242" s="70" customFormat="1" ht="13.5" hidden="1" customHeight="1">
      <c r="A221" s="73" t="s">
        <v>21</v>
      </c>
      <c r="B221" s="83" t="s">
        <v>135</v>
      </c>
      <c r="C221" s="83" t="s">
        <v>23</v>
      </c>
      <c r="D221" s="73" t="s">
        <v>328</v>
      </c>
      <c r="E221" s="74">
        <f t="shared" si="200"/>
        <v>43073</v>
      </c>
      <c r="F221" s="74">
        <f t="shared" si="201"/>
        <v>43074</v>
      </c>
      <c r="G221" s="121">
        <f>F221+18</f>
        <v>43092</v>
      </c>
      <c r="H221" s="141">
        <f>G221+2</f>
        <v>43094</v>
      </c>
      <c r="I221" s="130"/>
      <c r="J221" s="131">
        <f t="shared" si="202"/>
        <v>43094</v>
      </c>
      <c r="K221" s="68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IE221" s="69"/>
      <c r="IF221" s="69"/>
      <c r="IG221" s="69"/>
      <c r="IH221" s="69"/>
    </row>
    <row r="222" spans="1:242" s="70" customFormat="1" ht="13.5" hidden="1" customHeight="1">
      <c r="A222" s="73" t="s">
        <v>24</v>
      </c>
      <c r="B222" s="83" t="s">
        <v>68</v>
      </c>
      <c r="C222" s="83" t="s">
        <v>79</v>
      </c>
      <c r="D222" s="73" t="s">
        <v>323</v>
      </c>
      <c r="E222" s="74">
        <f t="shared" si="200"/>
        <v>43080</v>
      </c>
      <c r="F222" s="74">
        <f t="shared" si="201"/>
        <v>43081</v>
      </c>
      <c r="G222" s="121">
        <f t="shared" ref="G222:G272" si="203">F222+18</f>
        <v>43099</v>
      </c>
      <c r="H222" s="141">
        <f t="shared" ref="H222:H285" si="204">G222+2</f>
        <v>43101</v>
      </c>
      <c r="I222" s="130"/>
      <c r="J222" s="131">
        <f t="shared" si="202"/>
        <v>43101</v>
      </c>
      <c r="K222" s="68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IE222" s="69"/>
      <c r="IF222" s="69"/>
      <c r="IG222" s="69"/>
      <c r="IH222" s="69"/>
    </row>
    <row r="223" spans="1:242" s="70" customFormat="1" ht="13.5" hidden="1" customHeight="1">
      <c r="A223" s="73" t="s">
        <v>83</v>
      </c>
      <c r="B223" s="83" t="s">
        <v>140</v>
      </c>
      <c r="C223" s="83" t="s">
        <v>99</v>
      </c>
      <c r="D223" s="73" t="s">
        <v>330</v>
      </c>
      <c r="E223" s="74">
        <f t="shared" si="200"/>
        <v>43087</v>
      </c>
      <c r="F223" s="74">
        <f t="shared" si="201"/>
        <v>43088</v>
      </c>
      <c r="G223" s="121">
        <f t="shared" si="203"/>
        <v>43106</v>
      </c>
      <c r="H223" s="141">
        <f t="shared" si="204"/>
        <v>43108</v>
      </c>
      <c r="I223" s="130"/>
      <c r="J223" s="131">
        <f t="shared" si="202"/>
        <v>43108</v>
      </c>
      <c r="K223" s="68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IE223" s="69"/>
      <c r="IF223" s="69"/>
      <c r="IG223" s="69"/>
      <c r="IH223" s="69"/>
    </row>
    <row r="224" spans="1:242" s="70" customFormat="1" ht="0.75" hidden="1" customHeight="1">
      <c r="A224" s="73" t="s">
        <v>74</v>
      </c>
      <c r="B224" s="83" t="s">
        <v>135</v>
      </c>
      <c r="C224" s="83" t="s">
        <v>75</v>
      </c>
      <c r="D224" s="73" t="s">
        <v>329</v>
      </c>
      <c r="E224" s="74">
        <f>E223+7</f>
        <v>43094</v>
      </c>
      <c r="F224" s="74">
        <f>F223+7</f>
        <v>43095</v>
      </c>
      <c r="G224" s="121">
        <f t="shared" si="203"/>
        <v>43113</v>
      </c>
      <c r="H224" s="141">
        <f t="shared" si="204"/>
        <v>43115</v>
      </c>
      <c r="I224" s="130"/>
      <c r="J224" s="131">
        <f>J223+7</f>
        <v>43115</v>
      </c>
      <c r="K224" s="68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IE224" s="69"/>
      <c r="IF224" s="69"/>
      <c r="IG224" s="69"/>
      <c r="IH224" s="69"/>
    </row>
    <row r="225" spans="1:242" s="70" customFormat="1" ht="11.25" hidden="1" customHeight="1">
      <c r="A225" s="84" t="s">
        <v>76</v>
      </c>
      <c r="B225" s="85" t="s">
        <v>68</v>
      </c>
      <c r="C225" s="85" t="s">
        <v>42</v>
      </c>
      <c r="D225" s="84" t="s">
        <v>325</v>
      </c>
      <c r="E225" s="86">
        <f t="shared" si="200"/>
        <v>43101</v>
      </c>
      <c r="F225" s="86">
        <f t="shared" si="201"/>
        <v>43102</v>
      </c>
      <c r="G225" s="122">
        <f t="shared" si="203"/>
        <v>43120</v>
      </c>
      <c r="H225" s="142">
        <f t="shared" si="204"/>
        <v>43122</v>
      </c>
      <c r="I225" s="130"/>
      <c r="J225" s="135">
        <f t="shared" si="202"/>
        <v>43122</v>
      </c>
      <c r="K225" s="68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IE225" s="69"/>
      <c r="IF225" s="69"/>
      <c r="IG225" s="69"/>
      <c r="IH225" s="69"/>
    </row>
    <row r="226" spans="1:242" s="90" customFormat="1" ht="11.25" hidden="1" customHeight="1">
      <c r="A226" s="84" t="s">
        <v>64</v>
      </c>
      <c r="B226" s="85"/>
      <c r="C226" s="85"/>
      <c r="D226" s="84"/>
      <c r="E226" s="86">
        <f t="shared" si="200"/>
        <v>43108</v>
      </c>
      <c r="F226" s="86">
        <f t="shared" si="201"/>
        <v>43109</v>
      </c>
      <c r="G226" s="122">
        <f t="shared" si="203"/>
        <v>43127</v>
      </c>
      <c r="H226" s="142">
        <f t="shared" si="204"/>
        <v>43129</v>
      </c>
      <c r="I226" s="136"/>
      <c r="J226" s="135">
        <f t="shared" si="202"/>
        <v>43129</v>
      </c>
      <c r="K226" s="87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IE226" s="89"/>
      <c r="IF226" s="89"/>
      <c r="IG226" s="89"/>
      <c r="IH226" s="89"/>
    </row>
    <row r="227" spans="1:242" s="70" customFormat="1" ht="11.25" hidden="1" customHeight="1">
      <c r="A227" s="84" t="s">
        <v>21</v>
      </c>
      <c r="B227" s="85" t="s">
        <v>147</v>
      </c>
      <c r="C227" s="85" t="s">
        <v>23</v>
      </c>
      <c r="D227" s="84" t="s">
        <v>328</v>
      </c>
      <c r="E227" s="86">
        <f t="shared" si="200"/>
        <v>43115</v>
      </c>
      <c r="F227" s="86">
        <f t="shared" si="201"/>
        <v>43116</v>
      </c>
      <c r="G227" s="122">
        <f t="shared" si="203"/>
        <v>43134</v>
      </c>
      <c r="H227" s="142">
        <f t="shared" si="204"/>
        <v>43136</v>
      </c>
      <c r="I227" s="130"/>
      <c r="J227" s="135">
        <f t="shared" si="202"/>
        <v>43136</v>
      </c>
      <c r="K227" s="68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IE227" s="69"/>
      <c r="IF227" s="69"/>
      <c r="IG227" s="69"/>
      <c r="IH227" s="69"/>
    </row>
    <row r="228" spans="1:242" s="70" customFormat="1" ht="11.25" hidden="1" customHeight="1">
      <c r="A228" s="84" t="s">
        <v>24</v>
      </c>
      <c r="B228" s="85" t="s">
        <v>147</v>
      </c>
      <c r="C228" s="85" t="s">
        <v>79</v>
      </c>
      <c r="D228" s="84" t="s">
        <v>323</v>
      </c>
      <c r="E228" s="86">
        <f t="shared" si="200"/>
        <v>43122</v>
      </c>
      <c r="F228" s="86">
        <f t="shared" si="201"/>
        <v>43123</v>
      </c>
      <c r="G228" s="122">
        <f t="shared" si="203"/>
        <v>43141</v>
      </c>
      <c r="H228" s="142">
        <f t="shared" si="204"/>
        <v>43143</v>
      </c>
      <c r="I228" s="130"/>
      <c r="J228" s="135">
        <f t="shared" si="202"/>
        <v>43143</v>
      </c>
      <c r="K228" s="68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IE228" s="69"/>
      <c r="IF228" s="69"/>
      <c r="IG228" s="69"/>
      <c r="IH228" s="69"/>
    </row>
    <row r="229" spans="1:242" s="70" customFormat="1" ht="11.25" hidden="1" customHeight="1">
      <c r="A229" s="84" t="s">
        <v>83</v>
      </c>
      <c r="B229" s="85" t="s">
        <v>151</v>
      </c>
      <c r="C229" s="85" t="s">
        <v>99</v>
      </c>
      <c r="D229" s="84" t="s">
        <v>330</v>
      </c>
      <c r="E229" s="86">
        <f t="shared" si="200"/>
        <v>43129</v>
      </c>
      <c r="F229" s="86">
        <f t="shared" si="201"/>
        <v>43130</v>
      </c>
      <c r="G229" s="122">
        <f t="shared" si="203"/>
        <v>43148</v>
      </c>
      <c r="H229" s="142">
        <f t="shared" si="204"/>
        <v>43150</v>
      </c>
      <c r="I229" s="130"/>
      <c r="J229" s="135">
        <f>J228+7</f>
        <v>43150</v>
      </c>
      <c r="K229" s="68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IE229" s="69"/>
      <c r="IF229" s="69"/>
      <c r="IG229" s="69"/>
      <c r="IH229" s="69"/>
    </row>
    <row r="230" spans="1:242" s="70" customFormat="1" ht="0.75" hidden="1" customHeight="1">
      <c r="A230" s="84" t="s">
        <v>74</v>
      </c>
      <c r="B230" s="85" t="s">
        <v>147</v>
      </c>
      <c r="C230" s="85" t="s">
        <v>75</v>
      </c>
      <c r="D230" s="84" t="s">
        <v>329</v>
      </c>
      <c r="E230" s="86">
        <f t="shared" si="200"/>
        <v>43136</v>
      </c>
      <c r="F230" s="86">
        <f t="shared" si="201"/>
        <v>43137</v>
      </c>
      <c r="G230" s="122">
        <f t="shared" si="203"/>
        <v>43155</v>
      </c>
      <c r="H230" s="142">
        <f t="shared" si="204"/>
        <v>43157</v>
      </c>
      <c r="I230" s="130"/>
      <c r="J230" s="135">
        <f>J229+7</f>
        <v>43157</v>
      </c>
      <c r="K230" s="68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IE230" s="69"/>
      <c r="IF230" s="69"/>
      <c r="IG230" s="69"/>
      <c r="IH230" s="69"/>
    </row>
    <row r="231" spans="1:242" s="70" customFormat="1" ht="11.25" hidden="1" customHeight="1">
      <c r="A231" s="84" t="s">
        <v>76</v>
      </c>
      <c r="B231" s="85" t="s">
        <v>147</v>
      </c>
      <c r="C231" s="85" t="s">
        <v>42</v>
      </c>
      <c r="D231" s="84" t="s">
        <v>325</v>
      </c>
      <c r="E231" s="86">
        <f t="shared" si="200"/>
        <v>43143</v>
      </c>
      <c r="F231" s="86">
        <f t="shared" si="201"/>
        <v>43144</v>
      </c>
      <c r="G231" s="122">
        <f t="shared" si="203"/>
        <v>43162</v>
      </c>
      <c r="H231" s="142">
        <f t="shared" si="204"/>
        <v>43164</v>
      </c>
      <c r="I231" s="130"/>
      <c r="J231" s="135">
        <f>J230+7</f>
        <v>43164</v>
      </c>
      <c r="K231" s="68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IE231" s="69"/>
      <c r="IF231" s="69"/>
      <c r="IG231" s="69"/>
      <c r="IH231" s="69"/>
    </row>
    <row r="232" spans="1:242" s="70" customFormat="1" ht="11.25" hidden="1" customHeight="1">
      <c r="A232" s="84" t="s">
        <v>111</v>
      </c>
      <c r="B232" s="85" t="s">
        <v>154</v>
      </c>
      <c r="C232" s="85" t="s">
        <v>97</v>
      </c>
      <c r="D232" s="84" t="s">
        <v>331</v>
      </c>
      <c r="E232" s="86">
        <f t="shared" si="200"/>
        <v>43150</v>
      </c>
      <c r="F232" s="86">
        <f t="shared" si="201"/>
        <v>43151</v>
      </c>
      <c r="G232" s="122">
        <f t="shared" si="203"/>
        <v>43169</v>
      </c>
      <c r="H232" s="142">
        <f t="shared" si="204"/>
        <v>43171</v>
      </c>
      <c r="I232" s="130"/>
      <c r="J232" s="135">
        <f>J231+7</f>
        <v>43171</v>
      </c>
      <c r="K232" s="68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IE232" s="69"/>
      <c r="IF232" s="69"/>
      <c r="IG232" s="69"/>
      <c r="IH232" s="69"/>
    </row>
    <row r="233" spans="1:242" s="70" customFormat="1" ht="11.25" hidden="1" customHeight="1">
      <c r="A233" s="45" t="s">
        <v>20</v>
      </c>
      <c r="B233" s="85"/>
      <c r="C233" s="85"/>
      <c r="D233" s="84"/>
      <c r="E233" s="86">
        <f>E232+7</f>
        <v>43157</v>
      </c>
      <c r="F233" s="86">
        <f>F232+7</f>
        <v>43158</v>
      </c>
      <c r="G233" s="122">
        <f t="shared" si="203"/>
        <v>43176</v>
      </c>
      <c r="H233" s="142">
        <f t="shared" si="204"/>
        <v>43178</v>
      </c>
      <c r="I233" s="130"/>
      <c r="J233" s="135">
        <f>J232+7</f>
        <v>43178</v>
      </c>
      <c r="K233" s="68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IE233" s="69"/>
      <c r="IF233" s="69"/>
      <c r="IG233" s="69"/>
      <c r="IH233" s="69"/>
    </row>
    <row r="234" spans="1:242" s="70" customFormat="1" ht="0.75" hidden="1" customHeight="1">
      <c r="A234" s="45" t="s">
        <v>64</v>
      </c>
      <c r="B234" s="85"/>
      <c r="C234" s="85"/>
      <c r="D234" s="84"/>
      <c r="E234" s="86">
        <f t="shared" ref="E234:E245" si="205">E233+7</f>
        <v>43164</v>
      </c>
      <c r="F234" s="86">
        <f t="shared" ref="E234:F262" si="206">F233+7</f>
        <v>43165</v>
      </c>
      <c r="G234" s="122">
        <f t="shared" si="203"/>
        <v>43183</v>
      </c>
      <c r="H234" s="142">
        <f t="shared" si="204"/>
        <v>43185</v>
      </c>
      <c r="I234" s="130"/>
      <c r="J234" s="135">
        <f t="shared" ref="J234:J262" si="207">J233+7</f>
        <v>43185</v>
      </c>
      <c r="K234" s="68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IE234" s="69"/>
      <c r="IF234" s="69"/>
      <c r="IG234" s="69"/>
      <c r="IH234" s="69"/>
    </row>
    <row r="235" spans="1:242" s="70" customFormat="1" ht="11.25" hidden="1" customHeight="1">
      <c r="A235" s="45" t="s">
        <v>83</v>
      </c>
      <c r="B235" s="85" t="s">
        <v>159</v>
      </c>
      <c r="C235" s="85" t="s">
        <v>99</v>
      </c>
      <c r="D235" s="84" t="s">
        <v>330</v>
      </c>
      <c r="E235" s="86">
        <f t="shared" si="205"/>
        <v>43171</v>
      </c>
      <c r="F235" s="86">
        <f t="shared" si="206"/>
        <v>43172</v>
      </c>
      <c r="G235" s="122">
        <f t="shared" si="203"/>
        <v>43190</v>
      </c>
      <c r="H235" s="142">
        <f t="shared" si="204"/>
        <v>43192</v>
      </c>
      <c r="I235" s="130"/>
      <c r="J235" s="135">
        <f t="shared" si="207"/>
        <v>43192</v>
      </c>
      <c r="K235" s="68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IE235" s="69"/>
      <c r="IF235" s="69"/>
      <c r="IG235" s="69"/>
      <c r="IH235" s="69"/>
    </row>
    <row r="236" spans="1:242" s="70" customFormat="1" ht="11.25" hidden="1" customHeight="1">
      <c r="A236" s="45" t="s">
        <v>74</v>
      </c>
      <c r="B236" s="85" t="s">
        <v>148</v>
      </c>
      <c r="C236" s="85" t="s">
        <v>75</v>
      </c>
      <c r="D236" s="84" t="s">
        <v>329</v>
      </c>
      <c r="E236" s="86">
        <f t="shared" si="205"/>
        <v>43178</v>
      </c>
      <c r="F236" s="86">
        <f t="shared" si="206"/>
        <v>43179</v>
      </c>
      <c r="G236" s="122">
        <f t="shared" si="203"/>
        <v>43197</v>
      </c>
      <c r="H236" s="142">
        <f t="shared" si="204"/>
        <v>43199</v>
      </c>
      <c r="I236" s="130"/>
      <c r="J236" s="135">
        <f t="shared" si="207"/>
        <v>43199</v>
      </c>
      <c r="K236" s="68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IE236" s="69"/>
      <c r="IF236" s="69"/>
      <c r="IG236" s="69"/>
      <c r="IH236" s="69"/>
    </row>
    <row r="237" spans="1:242" s="70" customFormat="1" ht="11.25" hidden="1" customHeight="1">
      <c r="A237" s="45" t="s">
        <v>76</v>
      </c>
      <c r="B237" s="85" t="s">
        <v>148</v>
      </c>
      <c r="C237" s="85" t="s">
        <v>42</v>
      </c>
      <c r="D237" s="84" t="s">
        <v>325</v>
      </c>
      <c r="E237" s="86">
        <f t="shared" si="205"/>
        <v>43185</v>
      </c>
      <c r="F237" s="86">
        <f t="shared" si="206"/>
        <v>43186</v>
      </c>
      <c r="G237" s="122">
        <f t="shared" si="203"/>
        <v>43204</v>
      </c>
      <c r="H237" s="142">
        <f t="shared" si="204"/>
        <v>43206</v>
      </c>
      <c r="I237" s="130"/>
      <c r="J237" s="135">
        <f t="shared" si="207"/>
        <v>43206</v>
      </c>
      <c r="K237" s="68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IE237" s="69"/>
      <c r="IF237" s="69"/>
      <c r="IG237" s="69"/>
      <c r="IH237" s="69"/>
    </row>
    <row r="238" spans="1:242" s="70" customFormat="1" ht="11.25" hidden="1" customHeight="1">
      <c r="A238" s="45" t="s">
        <v>166</v>
      </c>
      <c r="B238" s="85" t="s">
        <v>168</v>
      </c>
      <c r="C238" s="85" t="s">
        <v>167</v>
      </c>
      <c r="D238" s="84"/>
      <c r="E238" s="86">
        <f t="shared" si="205"/>
        <v>43192</v>
      </c>
      <c r="F238" s="86">
        <f t="shared" si="206"/>
        <v>43193</v>
      </c>
      <c r="G238" s="122">
        <f t="shared" si="203"/>
        <v>43211</v>
      </c>
      <c r="H238" s="142">
        <f t="shared" si="204"/>
        <v>43213</v>
      </c>
      <c r="I238" s="130"/>
      <c r="J238" s="135">
        <f t="shared" si="207"/>
        <v>43213</v>
      </c>
      <c r="K238" s="68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IE238" s="69"/>
      <c r="IF238" s="69"/>
      <c r="IG238" s="69"/>
      <c r="IH238" s="69"/>
    </row>
    <row r="239" spans="1:242" s="70" customFormat="1" ht="11.25" hidden="1" customHeight="1">
      <c r="A239" s="45" t="s">
        <v>21</v>
      </c>
      <c r="B239" s="85" t="s">
        <v>164</v>
      </c>
      <c r="C239" s="85" t="s">
        <v>23</v>
      </c>
      <c r="D239" s="84" t="s">
        <v>328</v>
      </c>
      <c r="E239" s="86">
        <f t="shared" si="205"/>
        <v>43199</v>
      </c>
      <c r="F239" s="86">
        <f t="shared" si="206"/>
        <v>43200</v>
      </c>
      <c r="G239" s="122">
        <f t="shared" si="203"/>
        <v>43218</v>
      </c>
      <c r="H239" s="142">
        <f t="shared" si="204"/>
        <v>43220</v>
      </c>
      <c r="I239" s="130"/>
      <c r="J239" s="135">
        <f t="shared" si="207"/>
        <v>43220</v>
      </c>
      <c r="K239" s="68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IE239" s="69"/>
      <c r="IF239" s="69"/>
      <c r="IG239" s="69"/>
      <c r="IH239" s="69"/>
    </row>
    <row r="240" spans="1:242" s="70" customFormat="1" ht="11.25" hidden="1" customHeight="1">
      <c r="A240" s="45" t="s">
        <v>64</v>
      </c>
      <c r="B240" s="85"/>
      <c r="C240" s="85"/>
      <c r="D240" s="84"/>
      <c r="E240" s="86">
        <f t="shared" si="205"/>
        <v>43206</v>
      </c>
      <c r="F240" s="86">
        <f t="shared" si="206"/>
        <v>43207</v>
      </c>
      <c r="G240" s="122">
        <f t="shared" si="203"/>
        <v>43225</v>
      </c>
      <c r="H240" s="142">
        <f t="shared" si="204"/>
        <v>43227</v>
      </c>
      <c r="I240" s="130"/>
      <c r="J240" s="135">
        <f t="shared" si="207"/>
        <v>43227</v>
      </c>
      <c r="K240" s="68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IE240" s="69"/>
      <c r="IF240" s="69"/>
      <c r="IG240" s="69"/>
      <c r="IH240" s="69"/>
    </row>
    <row r="241" spans="1:242" s="70" customFormat="1" ht="0.75" hidden="1" customHeight="1">
      <c r="A241" s="45" t="s">
        <v>83</v>
      </c>
      <c r="B241" s="85" t="s">
        <v>165</v>
      </c>
      <c r="C241" s="85" t="s">
        <v>99</v>
      </c>
      <c r="D241" s="84" t="s">
        <v>330</v>
      </c>
      <c r="E241" s="86">
        <f t="shared" si="205"/>
        <v>43213</v>
      </c>
      <c r="F241" s="86">
        <f t="shared" si="206"/>
        <v>43214</v>
      </c>
      <c r="G241" s="122">
        <f t="shared" si="203"/>
        <v>43232</v>
      </c>
      <c r="H241" s="142">
        <f t="shared" si="204"/>
        <v>43234</v>
      </c>
      <c r="I241" s="130"/>
      <c r="J241" s="135">
        <f t="shared" si="207"/>
        <v>43234</v>
      </c>
      <c r="K241" s="68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IE241" s="69"/>
      <c r="IF241" s="69"/>
      <c r="IG241" s="69"/>
      <c r="IH241" s="69"/>
    </row>
    <row r="242" spans="1:242" s="70" customFormat="1" ht="11.25" hidden="1" customHeight="1">
      <c r="A242" s="45" t="s">
        <v>74</v>
      </c>
      <c r="B242" s="85" t="s">
        <v>164</v>
      </c>
      <c r="C242" s="85" t="s">
        <v>75</v>
      </c>
      <c r="D242" s="84" t="s">
        <v>329</v>
      </c>
      <c r="E242" s="86">
        <f t="shared" si="205"/>
        <v>43220</v>
      </c>
      <c r="F242" s="86">
        <f t="shared" si="206"/>
        <v>43221</v>
      </c>
      <c r="G242" s="122">
        <f t="shared" si="203"/>
        <v>43239</v>
      </c>
      <c r="H242" s="142">
        <f t="shared" si="204"/>
        <v>43241</v>
      </c>
      <c r="I242" s="130"/>
      <c r="J242" s="135">
        <f t="shared" si="207"/>
        <v>43241</v>
      </c>
      <c r="K242" s="68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IE242" s="69"/>
      <c r="IF242" s="69"/>
      <c r="IG242" s="69"/>
      <c r="IH242" s="69"/>
    </row>
    <row r="243" spans="1:242" s="70" customFormat="1" ht="11.25" hidden="1" customHeight="1">
      <c r="A243" s="45" t="s">
        <v>76</v>
      </c>
      <c r="B243" s="85" t="s">
        <v>164</v>
      </c>
      <c r="C243" s="85" t="s">
        <v>42</v>
      </c>
      <c r="D243" s="84" t="s">
        <v>325</v>
      </c>
      <c r="E243" s="86">
        <f t="shared" si="205"/>
        <v>43227</v>
      </c>
      <c r="F243" s="86">
        <f t="shared" si="206"/>
        <v>43228</v>
      </c>
      <c r="G243" s="122">
        <f t="shared" si="203"/>
        <v>43246</v>
      </c>
      <c r="H243" s="142">
        <f t="shared" si="204"/>
        <v>43248</v>
      </c>
      <c r="I243" s="130"/>
      <c r="J243" s="135">
        <f t="shared" si="207"/>
        <v>43248</v>
      </c>
      <c r="K243" s="68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IE243" s="69"/>
      <c r="IF243" s="69"/>
      <c r="IG243" s="69"/>
      <c r="IH243" s="69"/>
    </row>
    <row r="244" spans="1:242" s="70" customFormat="1" ht="11.25" hidden="1" customHeight="1">
      <c r="A244" s="45" t="s">
        <v>64</v>
      </c>
      <c r="B244" s="85"/>
      <c r="C244" s="85"/>
      <c r="D244" s="84"/>
      <c r="E244" s="86">
        <f t="shared" si="205"/>
        <v>43234</v>
      </c>
      <c r="F244" s="86">
        <f t="shared" si="206"/>
        <v>43235</v>
      </c>
      <c r="G244" s="122">
        <f t="shared" si="203"/>
        <v>43253</v>
      </c>
      <c r="H244" s="142">
        <f t="shared" si="204"/>
        <v>43255</v>
      </c>
      <c r="I244" s="130"/>
      <c r="J244" s="135">
        <f t="shared" si="207"/>
        <v>43255</v>
      </c>
      <c r="K244" s="68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IE244" s="69"/>
      <c r="IF244" s="69"/>
      <c r="IG244" s="69"/>
      <c r="IH244" s="69"/>
    </row>
    <row r="245" spans="1:242" s="70" customFormat="1" ht="11.25" hidden="1" customHeight="1">
      <c r="A245" s="91" t="s">
        <v>21</v>
      </c>
      <c r="B245" s="85" t="s">
        <v>149</v>
      </c>
      <c r="C245" s="85" t="s">
        <v>23</v>
      </c>
      <c r="D245" s="84" t="s">
        <v>328</v>
      </c>
      <c r="E245" s="86">
        <f t="shared" si="205"/>
        <v>43241</v>
      </c>
      <c r="F245" s="86">
        <f t="shared" si="206"/>
        <v>43242</v>
      </c>
      <c r="G245" s="122">
        <f t="shared" si="203"/>
        <v>43260</v>
      </c>
      <c r="H245" s="142">
        <f t="shared" si="204"/>
        <v>43262</v>
      </c>
      <c r="I245" s="130"/>
      <c r="J245" s="135">
        <f t="shared" si="207"/>
        <v>43262</v>
      </c>
      <c r="K245" s="68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IE245" s="69"/>
      <c r="IF245" s="69"/>
      <c r="IG245" s="69"/>
      <c r="IH245" s="69"/>
    </row>
    <row r="246" spans="1:242" s="70" customFormat="1" ht="11.25" hidden="1" customHeight="1">
      <c r="A246" s="45" t="s">
        <v>180</v>
      </c>
      <c r="B246" s="85" t="s">
        <v>184</v>
      </c>
      <c r="C246" s="85" t="s">
        <v>181</v>
      </c>
      <c r="D246" s="84" t="s">
        <v>332</v>
      </c>
      <c r="E246" s="86">
        <f>E245+6</f>
        <v>43247</v>
      </c>
      <c r="F246" s="86">
        <f t="shared" si="206"/>
        <v>43249</v>
      </c>
      <c r="G246" s="122">
        <f>F246+15</f>
        <v>43264</v>
      </c>
      <c r="H246" s="142">
        <f t="shared" si="204"/>
        <v>43266</v>
      </c>
      <c r="I246" s="130"/>
      <c r="J246" s="135">
        <f>J245+6</f>
        <v>43268</v>
      </c>
      <c r="K246" s="68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IE246" s="69"/>
      <c r="IF246" s="69"/>
      <c r="IG246" s="69"/>
      <c r="IH246" s="69"/>
    </row>
    <row r="247" spans="1:242" s="70" customFormat="1" ht="10.5" hidden="1" customHeight="1">
      <c r="A247" s="45" t="s">
        <v>182</v>
      </c>
      <c r="B247" s="85" t="s">
        <v>185</v>
      </c>
      <c r="C247" s="85" t="s">
        <v>183</v>
      </c>
      <c r="D247" s="84"/>
      <c r="E247" s="86">
        <f>E246+6</f>
        <v>43253</v>
      </c>
      <c r="F247" s="86">
        <f t="shared" si="206"/>
        <v>43256</v>
      </c>
      <c r="G247" s="122">
        <f t="shared" si="203"/>
        <v>43274</v>
      </c>
      <c r="H247" s="142">
        <f t="shared" si="204"/>
        <v>43276</v>
      </c>
      <c r="I247" s="130"/>
      <c r="J247" s="135">
        <f t="shared" si="207"/>
        <v>43275</v>
      </c>
      <c r="K247" s="68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IE247" s="69"/>
      <c r="IF247" s="69"/>
      <c r="IG247" s="69"/>
      <c r="IH247" s="69"/>
    </row>
    <row r="248" spans="1:242" s="70" customFormat="1" ht="11.25" hidden="1" customHeight="1">
      <c r="A248" s="45" t="s">
        <v>186</v>
      </c>
      <c r="B248" s="85" t="s">
        <v>187</v>
      </c>
      <c r="C248" s="85" t="s">
        <v>188</v>
      </c>
      <c r="D248" s="84"/>
      <c r="E248" s="86">
        <f t="shared" ref="E248:E258" si="208">E247+6</f>
        <v>43259</v>
      </c>
      <c r="F248" s="86">
        <f t="shared" si="206"/>
        <v>43263</v>
      </c>
      <c r="G248" s="122">
        <f t="shared" si="203"/>
        <v>43281</v>
      </c>
      <c r="H248" s="142">
        <f t="shared" si="204"/>
        <v>43283</v>
      </c>
      <c r="I248" s="130"/>
      <c r="J248" s="135">
        <f t="shared" si="207"/>
        <v>43282</v>
      </c>
      <c r="K248" s="68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IE248" s="69"/>
      <c r="IF248" s="69"/>
      <c r="IG248" s="69"/>
      <c r="IH248" s="69"/>
    </row>
    <row r="249" spans="1:242" s="70" customFormat="1" ht="11.25" hidden="1" customHeight="1">
      <c r="A249" s="45" t="s">
        <v>191</v>
      </c>
      <c r="B249" s="85" t="s">
        <v>192</v>
      </c>
      <c r="C249" s="85" t="s">
        <v>193</v>
      </c>
      <c r="D249" s="84"/>
      <c r="E249" s="86">
        <f t="shared" si="208"/>
        <v>43265</v>
      </c>
      <c r="F249" s="86">
        <f t="shared" si="206"/>
        <v>43270</v>
      </c>
      <c r="G249" s="122">
        <f t="shared" si="203"/>
        <v>43288</v>
      </c>
      <c r="H249" s="142">
        <f t="shared" si="204"/>
        <v>43290</v>
      </c>
      <c r="I249" s="130"/>
      <c r="J249" s="135">
        <f t="shared" si="207"/>
        <v>43289</v>
      </c>
      <c r="K249" s="68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IE249" s="69"/>
      <c r="IF249" s="69"/>
      <c r="IG249" s="69"/>
      <c r="IH249" s="69"/>
    </row>
    <row r="250" spans="1:242" s="70" customFormat="1" ht="11.25" hidden="1" customHeight="1">
      <c r="A250" s="45" t="s">
        <v>189</v>
      </c>
      <c r="B250" s="85" t="s">
        <v>190</v>
      </c>
      <c r="C250" s="85" t="s">
        <v>194</v>
      </c>
      <c r="D250" s="84" t="s">
        <v>333</v>
      </c>
      <c r="E250" s="86">
        <f t="shared" si="208"/>
        <v>43271</v>
      </c>
      <c r="F250" s="86">
        <f t="shared" si="206"/>
        <v>43277</v>
      </c>
      <c r="G250" s="122">
        <f t="shared" si="203"/>
        <v>43295</v>
      </c>
      <c r="H250" s="142">
        <f t="shared" si="204"/>
        <v>43297</v>
      </c>
      <c r="I250" s="130"/>
      <c r="J250" s="135">
        <f t="shared" si="207"/>
        <v>43296</v>
      </c>
      <c r="K250" s="68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IE250" s="69"/>
      <c r="IF250" s="69"/>
      <c r="IG250" s="69"/>
      <c r="IH250" s="69"/>
    </row>
    <row r="251" spans="1:242" s="70" customFormat="1" ht="0.75" hidden="1" customHeight="1">
      <c r="A251" s="45" t="s">
        <v>198</v>
      </c>
      <c r="B251" s="85" t="s">
        <v>185</v>
      </c>
      <c r="C251" s="85" t="s">
        <v>199</v>
      </c>
      <c r="D251" s="84"/>
      <c r="E251" s="86">
        <f t="shared" si="208"/>
        <v>43277</v>
      </c>
      <c r="F251" s="86">
        <f t="shared" si="206"/>
        <v>43284</v>
      </c>
      <c r="G251" s="122">
        <f t="shared" si="203"/>
        <v>43302</v>
      </c>
      <c r="H251" s="142">
        <f t="shared" si="204"/>
        <v>43304</v>
      </c>
      <c r="I251" s="130"/>
      <c r="J251" s="135">
        <f t="shared" si="207"/>
        <v>43303</v>
      </c>
      <c r="K251" s="68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IE251" s="69"/>
      <c r="IF251" s="69"/>
      <c r="IG251" s="69"/>
      <c r="IH251" s="69"/>
    </row>
    <row r="252" spans="1:242" s="70" customFormat="1" ht="11.25" hidden="1" customHeight="1">
      <c r="A252" s="45" t="s">
        <v>180</v>
      </c>
      <c r="B252" s="85" t="s">
        <v>200</v>
      </c>
      <c r="C252" s="85" t="s">
        <v>181</v>
      </c>
      <c r="D252" s="84" t="s">
        <v>332</v>
      </c>
      <c r="E252" s="86">
        <f t="shared" si="208"/>
        <v>43283</v>
      </c>
      <c r="F252" s="86">
        <f t="shared" si="206"/>
        <v>43291</v>
      </c>
      <c r="G252" s="122">
        <f t="shared" si="203"/>
        <v>43309</v>
      </c>
      <c r="H252" s="142">
        <f t="shared" si="204"/>
        <v>43311</v>
      </c>
      <c r="I252" s="130"/>
      <c r="J252" s="135">
        <f t="shared" si="207"/>
        <v>43310</v>
      </c>
      <c r="K252" s="68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IE252" s="69"/>
      <c r="IF252" s="69"/>
      <c r="IG252" s="69"/>
      <c r="IH252" s="69"/>
    </row>
    <row r="253" spans="1:242" s="70" customFormat="1" ht="11.25" hidden="1" customHeight="1">
      <c r="A253" s="45" t="s">
        <v>182</v>
      </c>
      <c r="B253" s="85" t="s">
        <v>201</v>
      </c>
      <c r="C253" s="85" t="s">
        <v>183</v>
      </c>
      <c r="D253" s="84" t="s">
        <v>334</v>
      </c>
      <c r="E253" s="86">
        <f t="shared" si="208"/>
        <v>43289</v>
      </c>
      <c r="F253" s="86">
        <f t="shared" si="206"/>
        <v>43298</v>
      </c>
      <c r="G253" s="122">
        <f t="shared" si="203"/>
        <v>43316</v>
      </c>
      <c r="H253" s="142">
        <f t="shared" si="204"/>
        <v>43318</v>
      </c>
      <c r="I253" s="130"/>
      <c r="J253" s="135">
        <f t="shared" si="207"/>
        <v>43317</v>
      </c>
      <c r="K253" s="68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IE253" s="69"/>
      <c r="IF253" s="69"/>
      <c r="IG253" s="69"/>
      <c r="IH253" s="69"/>
    </row>
    <row r="254" spans="1:242" s="70" customFormat="1" ht="11.25" hidden="1" customHeight="1">
      <c r="A254" s="45" t="s">
        <v>186</v>
      </c>
      <c r="B254" s="85" t="s">
        <v>202</v>
      </c>
      <c r="C254" s="85" t="s">
        <v>188</v>
      </c>
      <c r="D254" s="84" t="s">
        <v>335</v>
      </c>
      <c r="E254" s="86">
        <f t="shared" si="208"/>
        <v>43295</v>
      </c>
      <c r="F254" s="86">
        <f t="shared" si="206"/>
        <v>43305</v>
      </c>
      <c r="G254" s="122">
        <f t="shared" si="203"/>
        <v>43323</v>
      </c>
      <c r="H254" s="142">
        <f t="shared" si="204"/>
        <v>43325</v>
      </c>
      <c r="I254" s="130"/>
      <c r="J254" s="135">
        <f t="shared" si="207"/>
        <v>43324</v>
      </c>
      <c r="K254" s="68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IE254" s="69"/>
      <c r="IF254" s="69"/>
      <c r="IG254" s="69"/>
      <c r="IH254" s="69"/>
    </row>
    <row r="255" spans="1:242" s="70" customFormat="1" ht="11.25" hidden="1" customHeight="1">
      <c r="A255" s="45" t="s">
        <v>203</v>
      </c>
      <c r="B255" s="85" t="s">
        <v>201</v>
      </c>
      <c r="C255" s="85" t="s">
        <v>193</v>
      </c>
      <c r="D255" s="84" t="s">
        <v>336</v>
      </c>
      <c r="E255" s="86">
        <f t="shared" si="208"/>
        <v>43301</v>
      </c>
      <c r="F255" s="86">
        <f t="shared" si="206"/>
        <v>43312</v>
      </c>
      <c r="G255" s="122">
        <f t="shared" si="203"/>
        <v>43330</v>
      </c>
      <c r="H255" s="142">
        <f t="shared" si="204"/>
        <v>43332</v>
      </c>
      <c r="I255" s="130"/>
      <c r="J255" s="135">
        <f t="shared" si="207"/>
        <v>43331</v>
      </c>
      <c r="K255" s="68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IE255" s="69"/>
      <c r="IF255" s="69"/>
      <c r="IG255" s="69"/>
      <c r="IH255" s="69"/>
    </row>
    <row r="256" spans="1:242" s="70" customFormat="1" ht="11.25" hidden="1" customHeight="1">
      <c r="A256" s="45" t="s">
        <v>189</v>
      </c>
      <c r="B256" s="85" t="s">
        <v>148</v>
      </c>
      <c r="C256" s="85" t="s">
        <v>194</v>
      </c>
      <c r="D256" s="84" t="s">
        <v>333</v>
      </c>
      <c r="E256" s="86">
        <f t="shared" si="208"/>
        <v>43307</v>
      </c>
      <c r="F256" s="86">
        <f t="shared" si="206"/>
        <v>43319</v>
      </c>
      <c r="G256" s="122">
        <f t="shared" si="203"/>
        <v>43337</v>
      </c>
      <c r="H256" s="142">
        <f t="shared" si="204"/>
        <v>43339</v>
      </c>
      <c r="I256" s="130"/>
      <c r="J256" s="135">
        <f t="shared" si="207"/>
        <v>43338</v>
      </c>
      <c r="K256" s="68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IE256" s="69"/>
      <c r="IF256" s="69"/>
      <c r="IG256" s="69"/>
      <c r="IH256" s="69"/>
    </row>
    <row r="257" spans="1:242" s="70" customFormat="1" ht="11.25" hidden="1" customHeight="1">
      <c r="A257" s="45" t="s">
        <v>198</v>
      </c>
      <c r="B257" s="85" t="s">
        <v>201</v>
      </c>
      <c r="C257" s="85" t="s">
        <v>199</v>
      </c>
      <c r="D257" s="84" t="s">
        <v>337</v>
      </c>
      <c r="E257" s="86">
        <f t="shared" si="208"/>
        <v>43313</v>
      </c>
      <c r="F257" s="86">
        <f t="shared" si="206"/>
        <v>43326</v>
      </c>
      <c r="G257" s="122">
        <f t="shared" si="203"/>
        <v>43344</v>
      </c>
      <c r="H257" s="142">
        <f t="shared" si="204"/>
        <v>43346</v>
      </c>
      <c r="I257" s="130"/>
      <c r="J257" s="135">
        <f t="shared" si="207"/>
        <v>43345</v>
      </c>
      <c r="K257" s="68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IE257" s="69"/>
      <c r="IF257" s="69"/>
      <c r="IG257" s="69"/>
      <c r="IH257" s="69"/>
    </row>
    <row r="258" spans="1:242" s="70" customFormat="1" ht="11.25" hidden="1" customHeight="1">
      <c r="A258" s="45" t="s">
        <v>180</v>
      </c>
      <c r="B258" s="85" t="s">
        <v>213</v>
      </c>
      <c r="C258" s="85" t="s">
        <v>181</v>
      </c>
      <c r="D258" s="84" t="s">
        <v>332</v>
      </c>
      <c r="E258" s="86">
        <f t="shared" si="208"/>
        <v>43319</v>
      </c>
      <c r="F258" s="86">
        <f t="shared" si="206"/>
        <v>43333</v>
      </c>
      <c r="G258" s="122">
        <f t="shared" si="203"/>
        <v>43351</v>
      </c>
      <c r="H258" s="142">
        <f t="shared" si="204"/>
        <v>43353</v>
      </c>
      <c r="I258" s="130"/>
      <c r="J258" s="135">
        <f t="shared" si="207"/>
        <v>43352</v>
      </c>
      <c r="K258" s="68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IE258" s="69"/>
      <c r="IF258" s="69"/>
      <c r="IG258" s="69"/>
      <c r="IH258" s="69"/>
    </row>
    <row r="259" spans="1:242" s="70" customFormat="1" ht="11.25" hidden="1" customHeight="1">
      <c r="A259" s="45" t="s">
        <v>182</v>
      </c>
      <c r="B259" s="85" t="s">
        <v>214</v>
      </c>
      <c r="C259" s="85" t="s">
        <v>183</v>
      </c>
      <c r="D259" s="84" t="s">
        <v>334</v>
      </c>
      <c r="E259" s="86">
        <f>E258+19</f>
        <v>43338</v>
      </c>
      <c r="F259" s="86">
        <f t="shared" si="206"/>
        <v>43340</v>
      </c>
      <c r="G259" s="122">
        <f t="shared" si="203"/>
        <v>43358</v>
      </c>
      <c r="H259" s="142">
        <f t="shared" si="204"/>
        <v>43360</v>
      </c>
      <c r="I259" s="130"/>
      <c r="J259" s="135">
        <f t="shared" si="207"/>
        <v>43359</v>
      </c>
      <c r="K259" s="68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IE259" s="69"/>
      <c r="IF259" s="69"/>
      <c r="IG259" s="69"/>
      <c r="IH259" s="69"/>
    </row>
    <row r="260" spans="1:242" s="70" customFormat="1" ht="0.75" hidden="1" customHeight="1">
      <c r="A260" s="45" t="s">
        <v>186</v>
      </c>
      <c r="B260" s="85" t="s">
        <v>237</v>
      </c>
      <c r="C260" s="85" t="s">
        <v>188</v>
      </c>
      <c r="D260" s="84" t="s">
        <v>335</v>
      </c>
      <c r="E260" s="86">
        <f t="shared" si="206"/>
        <v>43345</v>
      </c>
      <c r="F260" s="86">
        <f t="shared" si="206"/>
        <v>43347</v>
      </c>
      <c r="G260" s="122">
        <f t="shared" si="203"/>
        <v>43365</v>
      </c>
      <c r="H260" s="142">
        <f t="shared" si="204"/>
        <v>43367</v>
      </c>
      <c r="I260" s="130"/>
      <c r="J260" s="135">
        <f t="shared" si="207"/>
        <v>43366</v>
      </c>
      <c r="K260" s="68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IE260" s="69"/>
      <c r="IF260" s="69"/>
      <c r="IG260" s="69"/>
      <c r="IH260" s="69"/>
    </row>
    <row r="261" spans="1:242" s="70" customFormat="1" ht="11.25" hidden="1" customHeight="1">
      <c r="A261" s="45" t="s">
        <v>227</v>
      </c>
      <c r="B261" s="85" t="s">
        <v>238</v>
      </c>
      <c r="C261" s="85" t="s">
        <v>228</v>
      </c>
      <c r="D261" s="84" t="s">
        <v>338</v>
      </c>
      <c r="E261" s="86">
        <f>E260+7</f>
        <v>43352</v>
      </c>
      <c r="F261" s="86">
        <f t="shared" si="206"/>
        <v>43354</v>
      </c>
      <c r="G261" s="122">
        <f t="shared" si="203"/>
        <v>43372</v>
      </c>
      <c r="H261" s="142">
        <f t="shared" si="204"/>
        <v>43374</v>
      </c>
      <c r="I261" s="130"/>
      <c r="J261" s="135">
        <f t="shared" si="207"/>
        <v>43373</v>
      </c>
      <c r="K261" s="68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IE261" s="69"/>
      <c r="IF261" s="69"/>
      <c r="IG261" s="69"/>
      <c r="IH261" s="69"/>
    </row>
    <row r="262" spans="1:242" s="70" customFormat="1" ht="11.25" hidden="1" customHeight="1">
      <c r="A262" s="45" t="s">
        <v>182</v>
      </c>
      <c r="B262" s="85" t="s">
        <v>246</v>
      </c>
      <c r="C262" s="85" t="s">
        <v>183</v>
      </c>
      <c r="D262" s="84" t="s">
        <v>334</v>
      </c>
      <c r="E262" s="86">
        <f>E261+7</f>
        <v>43359</v>
      </c>
      <c r="F262" s="86">
        <f t="shared" si="206"/>
        <v>43361</v>
      </c>
      <c r="G262" s="122">
        <f t="shared" si="203"/>
        <v>43379</v>
      </c>
      <c r="H262" s="142">
        <f t="shared" si="204"/>
        <v>43381</v>
      </c>
      <c r="I262" s="130"/>
      <c r="J262" s="135">
        <f t="shared" si="207"/>
        <v>43380</v>
      </c>
      <c r="K262" s="68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IE262" s="69"/>
      <c r="IF262" s="69"/>
      <c r="IG262" s="69"/>
      <c r="IH262" s="69"/>
    </row>
    <row r="263" spans="1:242" s="70" customFormat="1" ht="11.25" hidden="1" customHeight="1">
      <c r="A263" s="45" t="s">
        <v>189</v>
      </c>
      <c r="B263" s="85" t="s">
        <v>164</v>
      </c>
      <c r="C263" s="85" t="s">
        <v>194</v>
      </c>
      <c r="D263" s="84" t="s">
        <v>333</v>
      </c>
      <c r="E263" s="86">
        <f>E262+7</f>
        <v>43366</v>
      </c>
      <c r="F263" s="86">
        <f>F262+7</f>
        <v>43368</v>
      </c>
      <c r="G263" s="122">
        <f t="shared" si="203"/>
        <v>43386</v>
      </c>
      <c r="H263" s="142">
        <f t="shared" si="204"/>
        <v>43388</v>
      </c>
      <c r="I263" s="130"/>
      <c r="J263" s="135">
        <f>J262+7</f>
        <v>43387</v>
      </c>
      <c r="K263" s="68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IE263" s="69"/>
      <c r="IF263" s="69"/>
      <c r="IG263" s="69"/>
      <c r="IH263" s="69"/>
    </row>
    <row r="264" spans="1:242" s="70" customFormat="1" ht="11.25" hidden="1" customHeight="1">
      <c r="A264" s="45" t="s">
        <v>198</v>
      </c>
      <c r="B264" s="45" t="s">
        <v>214</v>
      </c>
      <c r="C264" s="45" t="s">
        <v>199</v>
      </c>
      <c r="D264" s="84" t="s">
        <v>337</v>
      </c>
      <c r="E264" s="86">
        <f>E263+10</f>
        <v>43376</v>
      </c>
      <c r="F264" s="86">
        <f>F263+10</f>
        <v>43378</v>
      </c>
      <c r="G264" s="122">
        <f>F264+19</f>
        <v>43397</v>
      </c>
      <c r="H264" s="142">
        <f t="shared" si="204"/>
        <v>43399</v>
      </c>
      <c r="I264" s="130"/>
      <c r="J264" s="135">
        <f t="shared" ref="J264:J301" si="209">I264+2</f>
        <v>2</v>
      </c>
      <c r="K264" s="68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IE264" s="69"/>
      <c r="IF264" s="69"/>
      <c r="IG264" s="69"/>
      <c r="IH264" s="69"/>
    </row>
    <row r="265" spans="1:242" s="70" customFormat="1" ht="11.25" hidden="1" customHeight="1">
      <c r="A265" s="45" t="s">
        <v>180</v>
      </c>
      <c r="B265" s="45" t="s">
        <v>250</v>
      </c>
      <c r="C265" s="45" t="s">
        <v>181</v>
      </c>
      <c r="D265" s="84" t="s">
        <v>332</v>
      </c>
      <c r="E265" s="86">
        <f t="shared" ref="E265:E305" si="210">E264+7</f>
        <v>43383</v>
      </c>
      <c r="F265" s="86">
        <f t="shared" ref="F265:F305" si="211">F264+7</f>
        <v>43385</v>
      </c>
      <c r="G265" s="122">
        <f t="shared" si="203"/>
        <v>43403</v>
      </c>
      <c r="H265" s="142">
        <f t="shared" si="204"/>
        <v>43405</v>
      </c>
      <c r="I265" s="130"/>
      <c r="J265" s="135">
        <f t="shared" si="209"/>
        <v>2</v>
      </c>
      <c r="K265" s="68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IE265" s="69"/>
      <c r="IF265" s="69"/>
      <c r="IG265" s="69"/>
      <c r="IH265" s="69"/>
    </row>
    <row r="266" spans="1:242" s="70" customFormat="1" ht="11.25" hidden="1" customHeight="1">
      <c r="A266" s="45" t="s">
        <v>186</v>
      </c>
      <c r="B266" s="45" t="s">
        <v>251</v>
      </c>
      <c r="C266" s="45" t="s">
        <v>188</v>
      </c>
      <c r="D266" s="84" t="s">
        <v>335</v>
      </c>
      <c r="E266" s="86">
        <f t="shared" si="210"/>
        <v>43390</v>
      </c>
      <c r="F266" s="86">
        <f t="shared" si="211"/>
        <v>43392</v>
      </c>
      <c r="G266" s="122">
        <f t="shared" si="203"/>
        <v>43410</v>
      </c>
      <c r="H266" s="142">
        <f t="shared" si="204"/>
        <v>43412</v>
      </c>
      <c r="I266" s="130"/>
      <c r="J266" s="135">
        <f t="shared" si="209"/>
        <v>2</v>
      </c>
      <c r="K266" s="68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IE266" s="69"/>
      <c r="IF266" s="69"/>
      <c r="IG266" s="69"/>
      <c r="IH266" s="69"/>
    </row>
    <row r="267" spans="1:242" s="70" customFormat="1" ht="11.25" hidden="1" customHeight="1">
      <c r="A267" s="45" t="s">
        <v>227</v>
      </c>
      <c r="B267" s="45" t="s">
        <v>252</v>
      </c>
      <c r="C267" s="45" t="s">
        <v>228</v>
      </c>
      <c r="D267" s="84" t="s">
        <v>338</v>
      </c>
      <c r="E267" s="86">
        <f t="shared" si="210"/>
        <v>43397</v>
      </c>
      <c r="F267" s="86">
        <f t="shared" si="211"/>
        <v>43399</v>
      </c>
      <c r="G267" s="122">
        <f t="shared" si="203"/>
        <v>43417</v>
      </c>
      <c r="H267" s="142">
        <f t="shared" si="204"/>
        <v>43419</v>
      </c>
      <c r="I267" s="130"/>
      <c r="J267" s="135">
        <f t="shared" si="209"/>
        <v>2</v>
      </c>
      <c r="K267" s="68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IE267" s="69"/>
      <c r="IF267" s="69"/>
      <c r="IG267" s="69"/>
      <c r="IH267" s="69"/>
    </row>
    <row r="268" spans="1:242" s="70" customFormat="1" ht="11.25" hidden="1" customHeight="1">
      <c r="A268" s="92" t="s">
        <v>268</v>
      </c>
      <c r="B268" s="92" t="s">
        <v>263</v>
      </c>
      <c r="C268" s="92" t="s">
        <v>279</v>
      </c>
      <c r="D268" s="92"/>
      <c r="E268" s="94">
        <f>F268-2</f>
        <v>43439</v>
      </c>
      <c r="F268" s="94">
        <v>43441</v>
      </c>
      <c r="G268" s="94">
        <f t="shared" si="203"/>
        <v>43459</v>
      </c>
      <c r="H268" s="139">
        <f t="shared" si="204"/>
        <v>43461</v>
      </c>
      <c r="I268" s="130"/>
      <c r="J268" s="139">
        <f t="shared" si="209"/>
        <v>2</v>
      </c>
      <c r="K268" s="68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IE268" s="69"/>
      <c r="IF268" s="69"/>
      <c r="IG268" s="69"/>
      <c r="IH268" s="69"/>
    </row>
    <row r="269" spans="1:242" s="70" customFormat="1" ht="11.25" hidden="1" customHeight="1">
      <c r="A269" s="92" t="s">
        <v>269</v>
      </c>
      <c r="B269" s="92" t="s">
        <v>264</v>
      </c>
      <c r="C269" s="92" t="s">
        <v>280</v>
      </c>
      <c r="D269" s="92" t="s">
        <v>399</v>
      </c>
      <c r="E269" s="94">
        <f t="shared" si="210"/>
        <v>43446</v>
      </c>
      <c r="F269" s="94">
        <f t="shared" si="211"/>
        <v>43448</v>
      </c>
      <c r="G269" s="94">
        <f t="shared" si="203"/>
        <v>43466</v>
      </c>
      <c r="H269" s="139">
        <f t="shared" si="204"/>
        <v>43468</v>
      </c>
      <c r="I269" s="130"/>
      <c r="J269" s="139">
        <f t="shared" si="209"/>
        <v>2</v>
      </c>
      <c r="K269" s="68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IE269" s="69"/>
      <c r="IF269" s="69"/>
      <c r="IG269" s="69"/>
      <c r="IH269" s="69"/>
    </row>
    <row r="270" spans="1:242" s="70" customFormat="1" ht="11.25" hidden="1" customHeight="1">
      <c r="A270" s="92" t="s">
        <v>286</v>
      </c>
      <c r="B270" s="92" t="s">
        <v>265</v>
      </c>
      <c r="C270" s="92" t="s">
        <v>281</v>
      </c>
      <c r="D270" s="92" t="s">
        <v>400</v>
      </c>
      <c r="E270" s="94">
        <f t="shared" si="210"/>
        <v>43453</v>
      </c>
      <c r="F270" s="94">
        <f t="shared" si="211"/>
        <v>43455</v>
      </c>
      <c r="G270" s="94">
        <f t="shared" si="203"/>
        <v>43473</v>
      </c>
      <c r="H270" s="139">
        <f t="shared" si="204"/>
        <v>43475</v>
      </c>
      <c r="I270" s="130"/>
      <c r="J270" s="139">
        <f t="shared" si="209"/>
        <v>2</v>
      </c>
      <c r="K270" s="68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IE270" s="69"/>
      <c r="IF270" s="69"/>
      <c r="IG270" s="69"/>
      <c r="IH270" s="69"/>
    </row>
    <row r="271" spans="1:242" s="70" customFormat="1" ht="11.25" hidden="1" customHeight="1">
      <c r="A271" s="92" t="s">
        <v>266</v>
      </c>
      <c r="B271" s="92" t="s">
        <v>267</v>
      </c>
      <c r="C271" s="92" t="s">
        <v>282</v>
      </c>
      <c r="D271" s="92" t="s">
        <v>401</v>
      </c>
      <c r="E271" s="94">
        <f t="shared" si="210"/>
        <v>43460</v>
      </c>
      <c r="F271" s="94">
        <f t="shared" si="211"/>
        <v>43462</v>
      </c>
      <c r="G271" s="94">
        <f t="shared" si="203"/>
        <v>43480</v>
      </c>
      <c r="H271" s="139">
        <f t="shared" si="204"/>
        <v>43482</v>
      </c>
      <c r="I271" s="130"/>
      <c r="J271" s="139">
        <f t="shared" si="209"/>
        <v>2</v>
      </c>
      <c r="K271" s="68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IE271" s="69"/>
      <c r="IF271" s="69"/>
      <c r="IG271" s="69"/>
      <c r="IH271" s="69"/>
    </row>
    <row r="272" spans="1:242" s="70" customFormat="1" ht="11.25" hidden="1" customHeight="1">
      <c r="A272" s="92" t="s">
        <v>355</v>
      </c>
      <c r="B272" s="92" t="s">
        <v>363</v>
      </c>
      <c r="C272" s="92" t="s">
        <v>356</v>
      </c>
      <c r="D272" s="92"/>
      <c r="E272" s="94">
        <f t="shared" si="210"/>
        <v>43467</v>
      </c>
      <c r="F272" s="94">
        <f t="shared" si="211"/>
        <v>43469</v>
      </c>
      <c r="G272" s="94">
        <f t="shared" si="203"/>
        <v>43487</v>
      </c>
      <c r="H272" s="139">
        <f t="shared" si="204"/>
        <v>43489</v>
      </c>
      <c r="I272" s="130"/>
      <c r="J272" s="139">
        <f t="shared" si="209"/>
        <v>2</v>
      </c>
      <c r="K272" s="68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IE272" s="69"/>
      <c r="IF272" s="69"/>
      <c r="IG272" s="69"/>
      <c r="IH272" s="69"/>
    </row>
    <row r="273" spans="1:242" s="70" customFormat="1" ht="11.25" hidden="1" customHeight="1">
      <c r="A273" s="92" t="s">
        <v>357</v>
      </c>
      <c r="B273" s="93" t="s">
        <v>388</v>
      </c>
      <c r="C273" s="92" t="s">
        <v>358</v>
      </c>
      <c r="D273" s="92" t="s">
        <v>402</v>
      </c>
      <c r="E273" s="94">
        <f t="shared" si="210"/>
        <v>43474</v>
      </c>
      <c r="F273" s="94">
        <f t="shared" si="211"/>
        <v>43476</v>
      </c>
      <c r="G273" s="94">
        <f t="shared" ref="G273:G276" si="212">F273+18</f>
        <v>43494</v>
      </c>
      <c r="H273" s="139">
        <f t="shared" si="204"/>
        <v>43496</v>
      </c>
      <c r="I273" s="130"/>
      <c r="J273" s="139">
        <f t="shared" si="209"/>
        <v>2</v>
      </c>
      <c r="K273" s="68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IE273" s="69"/>
      <c r="IF273" s="69"/>
      <c r="IG273" s="69"/>
      <c r="IH273" s="69"/>
    </row>
    <row r="274" spans="1:242" s="70" customFormat="1" ht="11.25" hidden="1" customHeight="1">
      <c r="A274" s="92" t="s">
        <v>359</v>
      </c>
      <c r="B274" s="92" t="s">
        <v>364</v>
      </c>
      <c r="C274" s="92" t="s">
        <v>360</v>
      </c>
      <c r="D274" s="92" t="s">
        <v>403</v>
      </c>
      <c r="E274" s="94">
        <f t="shared" si="210"/>
        <v>43481</v>
      </c>
      <c r="F274" s="94">
        <f t="shared" si="211"/>
        <v>43483</v>
      </c>
      <c r="G274" s="94">
        <f t="shared" si="212"/>
        <v>43501</v>
      </c>
      <c r="H274" s="139">
        <f t="shared" si="204"/>
        <v>43503</v>
      </c>
      <c r="I274" s="130"/>
      <c r="J274" s="139">
        <f t="shared" si="209"/>
        <v>2</v>
      </c>
      <c r="K274" s="68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IE274" s="69"/>
      <c r="IF274" s="69"/>
      <c r="IG274" s="69"/>
      <c r="IH274" s="69"/>
    </row>
    <row r="275" spans="1:242" s="70" customFormat="1" ht="11.25" hidden="1" customHeight="1">
      <c r="A275" s="92" t="s">
        <v>361</v>
      </c>
      <c r="B275" s="93" t="s">
        <v>391</v>
      </c>
      <c r="C275" s="92" t="s">
        <v>279</v>
      </c>
      <c r="D275" s="92" t="s">
        <v>404</v>
      </c>
      <c r="E275" s="94">
        <f t="shared" si="210"/>
        <v>43488</v>
      </c>
      <c r="F275" s="94">
        <f t="shared" si="211"/>
        <v>43490</v>
      </c>
      <c r="G275" s="94">
        <f t="shared" si="212"/>
        <v>43508</v>
      </c>
      <c r="H275" s="139">
        <f t="shared" si="204"/>
        <v>43510</v>
      </c>
      <c r="I275" s="130"/>
      <c r="J275" s="139">
        <f t="shared" si="209"/>
        <v>2</v>
      </c>
      <c r="K275" s="68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IE275" s="69"/>
      <c r="IF275" s="69"/>
      <c r="IG275" s="69"/>
      <c r="IH275" s="69"/>
    </row>
    <row r="276" spans="1:242" s="70" customFormat="1" ht="11.25" hidden="1" customHeight="1">
      <c r="A276" s="92" t="s">
        <v>269</v>
      </c>
      <c r="B276" s="92" t="s">
        <v>408</v>
      </c>
      <c r="C276" s="92" t="s">
        <v>362</v>
      </c>
      <c r="D276" s="92" t="s">
        <v>399</v>
      </c>
      <c r="E276" s="94">
        <f t="shared" si="210"/>
        <v>43495</v>
      </c>
      <c r="F276" s="94">
        <f t="shared" si="211"/>
        <v>43497</v>
      </c>
      <c r="G276" s="94">
        <f t="shared" si="212"/>
        <v>43515</v>
      </c>
      <c r="H276" s="139">
        <f t="shared" si="204"/>
        <v>43517</v>
      </c>
      <c r="I276" s="130"/>
      <c r="J276" s="139">
        <f t="shared" si="209"/>
        <v>2</v>
      </c>
      <c r="K276" s="68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IE276" s="69"/>
      <c r="IF276" s="69"/>
      <c r="IG276" s="69"/>
      <c r="IH276" s="69"/>
    </row>
    <row r="277" spans="1:242" s="70" customFormat="1" ht="11.25" hidden="1" customHeight="1">
      <c r="A277" s="92" t="s">
        <v>182</v>
      </c>
      <c r="B277" s="92" t="s">
        <v>438</v>
      </c>
      <c r="C277" s="92" t="s">
        <v>281</v>
      </c>
      <c r="D277" s="92" t="s">
        <v>400</v>
      </c>
      <c r="E277" s="94">
        <f t="shared" si="210"/>
        <v>43502</v>
      </c>
      <c r="F277" s="94">
        <f t="shared" si="211"/>
        <v>43504</v>
      </c>
      <c r="G277" s="94">
        <f t="shared" ref="G277:G280" si="213">F277+18</f>
        <v>43522</v>
      </c>
      <c r="H277" s="139">
        <f t="shared" si="204"/>
        <v>43524</v>
      </c>
      <c r="I277" s="130"/>
      <c r="J277" s="139">
        <f t="shared" si="209"/>
        <v>2</v>
      </c>
      <c r="K277" s="68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IE277" s="69"/>
      <c r="IF277" s="69"/>
      <c r="IG277" s="69"/>
      <c r="IH277" s="69"/>
    </row>
    <row r="278" spans="1:242" s="70" customFormat="1" ht="11.25" hidden="1" customHeight="1">
      <c r="A278" s="92" t="s">
        <v>406</v>
      </c>
      <c r="B278" s="92"/>
      <c r="C278" s="92"/>
      <c r="D278" s="108"/>
      <c r="E278" s="94">
        <f t="shared" si="210"/>
        <v>43509</v>
      </c>
      <c r="F278" s="94">
        <f t="shared" si="211"/>
        <v>43511</v>
      </c>
      <c r="G278" s="94">
        <f t="shared" si="213"/>
        <v>43529</v>
      </c>
      <c r="H278" s="139">
        <f t="shared" si="204"/>
        <v>43531</v>
      </c>
      <c r="I278" s="130"/>
      <c r="J278" s="139">
        <f t="shared" si="209"/>
        <v>2</v>
      </c>
      <c r="K278" s="68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IE278" s="69"/>
      <c r="IF278" s="69"/>
      <c r="IG278" s="69"/>
      <c r="IH278" s="69"/>
    </row>
    <row r="279" spans="1:242" s="70" customFormat="1" ht="11.25" hidden="1" customHeight="1">
      <c r="A279" s="92" t="s">
        <v>405</v>
      </c>
      <c r="B279" s="92" t="s">
        <v>407</v>
      </c>
      <c r="C279" s="92" t="s">
        <v>356</v>
      </c>
      <c r="D279" s="108"/>
      <c r="E279" s="94">
        <f t="shared" si="210"/>
        <v>43516</v>
      </c>
      <c r="F279" s="94">
        <f t="shared" si="211"/>
        <v>43518</v>
      </c>
      <c r="G279" s="94">
        <f t="shared" si="213"/>
        <v>43536</v>
      </c>
      <c r="H279" s="139">
        <f t="shared" si="204"/>
        <v>43538</v>
      </c>
      <c r="I279" s="130"/>
      <c r="J279" s="139">
        <f t="shared" si="209"/>
        <v>2</v>
      </c>
      <c r="K279" s="68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IE279" s="69"/>
      <c r="IF279" s="69"/>
      <c r="IG279" s="69"/>
      <c r="IH279" s="69"/>
    </row>
    <row r="280" spans="1:242" s="70" customFormat="1" ht="11.25" hidden="1" customHeight="1">
      <c r="A280" s="92" t="s">
        <v>430</v>
      </c>
      <c r="B280" s="109"/>
      <c r="C280" s="92" t="s">
        <v>358</v>
      </c>
      <c r="D280" s="92" t="s">
        <v>402</v>
      </c>
      <c r="E280" s="94">
        <f t="shared" si="210"/>
        <v>43523</v>
      </c>
      <c r="F280" s="94">
        <f t="shared" si="211"/>
        <v>43525</v>
      </c>
      <c r="G280" s="94">
        <f t="shared" si="213"/>
        <v>43543</v>
      </c>
      <c r="H280" s="139">
        <f t="shared" si="204"/>
        <v>43545</v>
      </c>
      <c r="I280" s="130"/>
      <c r="J280" s="139">
        <f t="shared" si="209"/>
        <v>2</v>
      </c>
      <c r="K280" s="68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IE280" s="69"/>
      <c r="IF280" s="69"/>
      <c r="IG280" s="69"/>
      <c r="IH280" s="69"/>
    </row>
    <row r="281" spans="1:242" s="70" customFormat="1" ht="11.25" hidden="1" customHeight="1">
      <c r="A281" s="92" t="s">
        <v>359</v>
      </c>
      <c r="B281" s="92" t="s">
        <v>419</v>
      </c>
      <c r="C281" s="92" t="s">
        <v>360</v>
      </c>
      <c r="D281" s="92" t="s">
        <v>403</v>
      </c>
      <c r="E281" s="94">
        <f t="shared" si="210"/>
        <v>43530</v>
      </c>
      <c r="F281" s="94">
        <f t="shared" si="211"/>
        <v>43532</v>
      </c>
      <c r="G281" s="94">
        <f t="shared" ref="G281:G285" si="214">F281+18</f>
        <v>43550</v>
      </c>
      <c r="H281" s="139">
        <f t="shared" si="204"/>
        <v>43552</v>
      </c>
      <c r="I281" s="130"/>
      <c r="J281" s="139">
        <f t="shared" si="209"/>
        <v>2</v>
      </c>
      <c r="K281" s="68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IE281" s="69"/>
      <c r="IF281" s="69"/>
      <c r="IG281" s="69"/>
      <c r="IH281" s="69"/>
    </row>
    <row r="282" spans="1:242" s="70" customFormat="1" ht="11.25" hidden="1" customHeight="1">
      <c r="A282" s="92" t="s">
        <v>422</v>
      </c>
      <c r="B282" s="93" t="s">
        <v>431</v>
      </c>
      <c r="C282" s="92" t="s">
        <v>279</v>
      </c>
      <c r="D282" s="92"/>
      <c r="E282" s="94">
        <f t="shared" si="210"/>
        <v>43537</v>
      </c>
      <c r="F282" s="94">
        <f t="shared" si="211"/>
        <v>43539</v>
      </c>
      <c r="G282" s="94">
        <f t="shared" si="214"/>
        <v>43557</v>
      </c>
      <c r="H282" s="139">
        <f t="shared" si="204"/>
        <v>43559</v>
      </c>
      <c r="I282" s="130"/>
      <c r="J282" s="139">
        <f t="shared" si="209"/>
        <v>2</v>
      </c>
      <c r="K282" s="68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IE282" s="69"/>
      <c r="IF282" s="69"/>
      <c r="IG282" s="69"/>
      <c r="IH282" s="69"/>
    </row>
    <row r="283" spans="1:242" s="70" customFormat="1" ht="11.25" hidden="1" customHeight="1">
      <c r="A283" s="93" t="s">
        <v>434</v>
      </c>
      <c r="B283" s="93" t="s">
        <v>435</v>
      </c>
      <c r="C283" s="93" t="s">
        <v>436</v>
      </c>
      <c r="D283" s="92"/>
      <c r="E283" s="94">
        <f t="shared" si="210"/>
        <v>43544</v>
      </c>
      <c r="F283" s="94">
        <f t="shared" si="211"/>
        <v>43546</v>
      </c>
      <c r="G283" s="94">
        <f t="shared" si="214"/>
        <v>43564</v>
      </c>
      <c r="H283" s="139">
        <f t="shared" si="204"/>
        <v>43566</v>
      </c>
      <c r="I283" s="130"/>
      <c r="J283" s="139">
        <f t="shared" si="209"/>
        <v>2</v>
      </c>
      <c r="K283" s="68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IE283" s="69"/>
      <c r="IF283" s="69"/>
      <c r="IG283" s="69"/>
      <c r="IH283" s="69"/>
    </row>
    <row r="284" spans="1:242" s="70" customFormat="1" ht="11.25" hidden="1" customHeight="1">
      <c r="A284" s="92" t="s">
        <v>182</v>
      </c>
      <c r="B284" s="92" t="s">
        <v>437</v>
      </c>
      <c r="C284" s="92" t="s">
        <v>281</v>
      </c>
      <c r="D284" s="92" t="s">
        <v>400</v>
      </c>
      <c r="E284" s="94">
        <f t="shared" si="210"/>
        <v>43551</v>
      </c>
      <c r="F284" s="94">
        <f t="shared" si="211"/>
        <v>43553</v>
      </c>
      <c r="G284" s="94">
        <f t="shared" si="214"/>
        <v>43571</v>
      </c>
      <c r="H284" s="139">
        <f t="shared" si="204"/>
        <v>43573</v>
      </c>
      <c r="I284" s="130"/>
      <c r="J284" s="139">
        <f t="shared" si="209"/>
        <v>2</v>
      </c>
      <c r="K284" s="68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IE284" s="69"/>
      <c r="IF284" s="69"/>
      <c r="IG284" s="69"/>
      <c r="IH284" s="69"/>
    </row>
    <row r="285" spans="1:242" s="70" customFormat="1" ht="11.25" hidden="1" customHeight="1">
      <c r="A285" s="92" t="s">
        <v>441</v>
      </c>
      <c r="B285" s="92" t="s">
        <v>439</v>
      </c>
      <c r="C285" s="92" t="s">
        <v>356</v>
      </c>
      <c r="D285" s="92"/>
      <c r="E285" s="94">
        <f t="shared" si="210"/>
        <v>43558</v>
      </c>
      <c r="F285" s="94">
        <f t="shared" si="211"/>
        <v>43560</v>
      </c>
      <c r="G285" s="94">
        <f t="shared" si="214"/>
        <v>43578</v>
      </c>
      <c r="H285" s="139">
        <f t="shared" si="204"/>
        <v>43580</v>
      </c>
      <c r="I285" s="130"/>
      <c r="J285" s="139">
        <f t="shared" si="209"/>
        <v>2</v>
      </c>
      <c r="K285" s="68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IE285" s="69"/>
      <c r="IF285" s="69"/>
      <c r="IG285" s="69"/>
      <c r="IH285" s="69"/>
    </row>
    <row r="286" spans="1:242" s="70" customFormat="1" ht="11.25" hidden="1" customHeight="1">
      <c r="A286" s="92" t="s">
        <v>440</v>
      </c>
      <c r="B286" s="93" t="s">
        <v>471</v>
      </c>
      <c r="C286" s="92" t="s">
        <v>462</v>
      </c>
      <c r="D286" s="92"/>
      <c r="E286" s="94">
        <f t="shared" si="210"/>
        <v>43565</v>
      </c>
      <c r="F286" s="94">
        <f t="shared" si="211"/>
        <v>43567</v>
      </c>
      <c r="G286" s="94">
        <f t="shared" ref="G286:G289" si="215">F286+18</f>
        <v>43585</v>
      </c>
      <c r="H286" s="139">
        <f t="shared" ref="H286:H301" si="216">G286+2</f>
        <v>43587</v>
      </c>
      <c r="I286" s="130"/>
      <c r="J286" s="139">
        <f t="shared" si="209"/>
        <v>2</v>
      </c>
      <c r="K286" s="68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IE286" s="69"/>
      <c r="IF286" s="69"/>
      <c r="IG286" s="69"/>
      <c r="IH286" s="69"/>
    </row>
    <row r="287" spans="1:242" s="70" customFormat="1" ht="11.25" hidden="1" customHeight="1">
      <c r="A287" s="93" t="s">
        <v>198</v>
      </c>
      <c r="B287" s="93" t="s">
        <v>465</v>
      </c>
      <c r="C287" s="92" t="s">
        <v>199</v>
      </c>
      <c r="D287" s="92" t="s">
        <v>460</v>
      </c>
      <c r="E287" s="94">
        <f t="shared" si="210"/>
        <v>43572</v>
      </c>
      <c r="F287" s="94">
        <f t="shared" si="211"/>
        <v>43574</v>
      </c>
      <c r="G287" s="94">
        <f t="shared" si="215"/>
        <v>43592</v>
      </c>
      <c r="H287" s="139">
        <f t="shared" si="216"/>
        <v>43594</v>
      </c>
      <c r="I287" s="130"/>
      <c r="J287" s="139">
        <f t="shared" si="209"/>
        <v>2</v>
      </c>
      <c r="K287" s="68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IE287" s="69"/>
      <c r="IF287" s="69"/>
      <c r="IG287" s="69"/>
      <c r="IH287" s="69"/>
    </row>
    <row r="288" spans="1:242" s="70" customFormat="1" ht="11.25" hidden="1" customHeight="1">
      <c r="A288" s="92" t="s">
        <v>443</v>
      </c>
      <c r="B288" s="92" t="s">
        <v>444</v>
      </c>
      <c r="C288" s="92" t="s">
        <v>360</v>
      </c>
      <c r="D288" s="92"/>
      <c r="E288" s="94">
        <f t="shared" si="210"/>
        <v>43579</v>
      </c>
      <c r="F288" s="94">
        <f t="shared" si="211"/>
        <v>43581</v>
      </c>
      <c r="G288" s="94">
        <f t="shared" si="215"/>
        <v>43599</v>
      </c>
      <c r="H288" s="139">
        <f t="shared" si="216"/>
        <v>43601</v>
      </c>
      <c r="I288" s="130"/>
      <c r="J288" s="139">
        <f t="shared" si="209"/>
        <v>2</v>
      </c>
      <c r="K288" s="68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IE288" s="69"/>
      <c r="IF288" s="69"/>
      <c r="IG288" s="69"/>
      <c r="IH288" s="69"/>
    </row>
    <row r="289" spans="1:242" s="70" customFormat="1" ht="11.25" hidden="1" customHeight="1">
      <c r="A289" s="92" t="s">
        <v>442</v>
      </c>
      <c r="B289" s="92" t="s">
        <v>445</v>
      </c>
      <c r="C289" s="92" t="s">
        <v>279</v>
      </c>
      <c r="D289" s="92"/>
      <c r="E289" s="94">
        <f t="shared" si="210"/>
        <v>43586</v>
      </c>
      <c r="F289" s="94">
        <f t="shared" si="211"/>
        <v>43588</v>
      </c>
      <c r="G289" s="94">
        <f t="shared" si="215"/>
        <v>43606</v>
      </c>
      <c r="H289" s="139">
        <f t="shared" si="216"/>
        <v>43608</v>
      </c>
      <c r="I289" s="130"/>
      <c r="J289" s="139">
        <f t="shared" si="209"/>
        <v>2</v>
      </c>
      <c r="K289" s="68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IE289" s="69"/>
      <c r="IF289" s="69"/>
      <c r="IG289" s="69"/>
      <c r="IH289" s="69"/>
    </row>
    <row r="290" spans="1:242" s="70" customFormat="1" ht="11.25" hidden="1" customHeight="1">
      <c r="A290" s="93" t="s">
        <v>434</v>
      </c>
      <c r="B290" s="92" t="s">
        <v>480</v>
      </c>
      <c r="C290" s="93" t="s">
        <v>436</v>
      </c>
      <c r="D290" s="92"/>
      <c r="E290" s="94">
        <f t="shared" si="210"/>
        <v>43593</v>
      </c>
      <c r="F290" s="94">
        <f t="shared" si="211"/>
        <v>43595</v>
      </c>
      <c r="G290" s="94">
        <f t="shared" ref="G290:G293" si="217">F290+18</f>
        <v>43613</v>
      </c>
      <c r="H290" s="139">
        <f t="shared" si="216"/>
        <v>43615</v>
      </c>
      <c r="I290" s="130"/>
      <c r="J290" s="139">
        <f t="shared" si="209"/>
        <v>2</v>
      </c>
      <c r="K290" s="68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IE290" s="69"/>
      <c r="IF290" s="69"/>
      <c r="IG290" s="69"/>
      <c r="IH290" s="69"/>
    </row>
    <row r="291" spans="1:242" s="70" customFormat="1" ht="11.25" hidden="1" customHeight="1">
      <c r="A291" s="92" t="s">
        <v>182</v>
      </c>
      <c r="B291" s="92" t="s">
        <v>481</v>
      </c>
      <c r="C291" s="92" t="s">
        <v>281</v>
      </c>
      <c r="D291" s="92"/>
      <c r="E291" s="94">
        <f t="shared" si="210"/>
        <v>43600</v>
      </c>
      <c r="F291" s="94">
        <f t="shared" si="211"/>
        <v>43602</v>
      </c>
      <c r="G291" s="94">
        <f t="shared" si="217"/>
        <v>43620</v>
      </c>
      <c r="H291" s="139">
        <f t="shared" si="216"/>
        <v>43622</v>
      </c>
      <c r="I291" s="130"/>
      <c r="J291" s="139">
        <f t="shared" si="209"/>
        <v>2</v>
      </c>
      <c r="K291" s="68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69"/>
      <c r="CP291" s="69"/>
      <c r="CQ291" s="69"/>
      <c r="CR291" s="69"/>
      <c r="CS291" s="69"/>
      <c r="IE291" s="69"/>
      <c r="IF291" s="69"/>
      <c r="IG291" s="69"/>
      <c r="IH291" s="69"/>
    </row>
    <row r="292" spans="1:242" s="70" customFormat="1" ht="11.25" hidden="1" customHeight="1">
      <c r="A292" s="92" t="s">
        <v>441</v>
      </c>
      <c r="B292" s="92" t="s">
        <v>482</v>
      </c>
      <c r="C292" s="92" t="s">
        <v>356</v>
      </c>
      <c r="D292" s="92"/>
      <c r="E292" s="94">
        <f t="shared" si="210"/>
        <v>43607</v>
      </c>
      <c r="F292" s="94">
        <f t="shared" si="211"/>
        <v>43609</v>
      </c>
      <c r="G292" s="94">
        <f t="shared" si="217"/>
        <v>43627</v>
      </c>
      <c r="H292" s="139">
        <f t="shared" si="216"/>
        <v>43629</v>
      </c>
      <c r="I292" s="130"/>
      <c r="J292" s="139">
        <f t="shared" si="209"/>
        <v>2</v>
      </c>
      <c r="K292" s="68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69"/>
      <c r="CP292" s="69"/>
      <c r="CQ292" s="69"/>
      <c r="CR292" s="69"/>
      <c r="CS292" s="69"/>
      <c r="IE292" s="69"/>
      <c r="IF292" s="69"/>
      <c r="IG292" s="69"/>
      <c r="IH292" s="69"/>
    </row>
    <row r="293" spans="1:242" s="70" customFormat="1" ht="11.25" hidden="1" customHeight="1">
      <c r="A293" s="92" t="s">
        <v>440</v>
      </c>
      <c r="B293" s="92" t="s">
        <v>483</v>
      </c>
      <c r="C293" s="92" t="s">
        <v>462</v>
      </c>
      <c r="D293" s="92"/>
      <c r="E293" s="94">
        <f t="shared" si="210"/>
        <v>43614</v>
      </c>
      <c r="F293" s="94">
        <f t="shared" si="211"/>
        <v>43616</v>
      </c>
      <c r="G293" s="94">
        <f t="shared" si="217"/>
        <v>43634</v>
      </c>
      <c r="H293" s="139">
        <f t="shared" si="216"/>
        <v>43636</v>
      </c>
      <c r="I293" s="130"/>
      <c r="J293" s="139">
        <f t="shared" si="209"/>
        <v>2</v>
      </c>
      <c r="K293" s="68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IE293" s="69"/>
      <c r="IF293" s="69"/>
      <c r="IG293" s="69"/>
      <c r="IH293" s="69"/>
    </row>
    <row r="294" spans="1:242" s="70" customFormat="1" ht="11.25" hidden="1" customHeight="1">
      <c r="A294" s="93" t="s">
        <v>198</v>
      </c>
      <c r="B294" s="93" t="s">
        <v>485</v>
      </c>
      <c r="C294" s="92" t="s">
        <v>199</v>
      </c>
      <c r="D294" s="92"/>
      <c r="E294" s="94">
        <f t="shared" si="210"/>
        <v>43621</v>
      </c>
      <c r="F294" s="94">
        <f t="shared" si="211"/>
        <v>43623</v>
      </c>
      <c r="G294" s="94">
        <f t="shared" ref="G294:G298" si="218">F294+18</f>
        <v>43641</v>
      </c>
      <c r="H294" s="139">
        <f t="shared" si="216"/>
        <v>43643</v>
      </c>
      <c r="I294" s="130"/>
      <c r="J294" s="139">
        <f t="shared" si="209"/>
        <v>2</v>
      </c>
      <c r="K294" s="68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IE294" s="69"/>
      <c r="IF294" s="69"/>
      <c r="IG294" s="69"/>
      <c r="IH294" s="69"/>
    </row>
    <row r="295" spans="1:242" s="70" customFormat="1" ht="11.25" hidden="1" customHeight="1">
      <c r="A295" s="92" t="s">
        <v>443</v>
      </c>
      <c r="B295" s="92" t="s">
        <v>486</v>
      </c>
      <c r="C295" s="92" t="s">
        <v>360</v>
      </c>
      <c r="D295" s="92"/>
      <c r="E295" s="94">
        <f t="shared" si="210"/>
        <v>43628</v>
      </c>
      <c r="F295" s="94">
        <f t="shared" si="211"/>
        <v>43630</v>
      </c>
      <c r="G295" s="94">
        <f t="shared" si="218"/>
        <v>43648</v>
      </c>
      <c r="H295" s="139">
        <f t="shared" si="216"/>
        <v>43650</v>
      </c>
      <c r="I295" s="130"/>
      <c r="J295" s="139">
        <f t="shared" si="209"/>
        <v>2</v>
      </c>
      <c r="K295" s="68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69"/>
      <c r="CQ295" s="69"/>
      <c r="CR295" s="69"/>
      <c r="CS295" s="69"/>
      <c r="IE295" s="69"/>
      <c r="IF295" s="69"/>
      <c r="IG295" s="69"/>
      <c r="IH295" s="69"/>
    </row>
    <row r="296" spans="1:242" s="70" customFormat="1" ht="11.25" hidden="1" customHeight="1">
      <c r="A296" s="92" t="s">
        <v>442</v>
      </c>
      <c r="B296" s="92" t="s">
        <v>487</v>
      </c>
      <c r="C296" s="92" t="s">
        <v>279</v>
      </c>
      <c r="D296" s="92"/>
      <c r="E296" s="94">
        <f t="shared" si="210"/>
        <v>43635</v>
      </c>
      <c r="F296" s="94">
        <f t="shared" si="211"/>
        <v>43637</v>
      </c>
      <c r="G296" s="94">
        <f t="shared" si="218"/>
        <v>43655</v>
      </c>
      <c r="H296" s="139">
        <f t="shared" si="216"/>
        <v>43657</v>
      </c>
      <c r="I296" s="130"/>
      <c r="J296" s="139">
        <f t="shared" si="209"/>
        <v>2</v>
      </c>
      <c r="K296" s="68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IE296" s="69"/>
      <c r="IF296" s="69"/>
      <c r="IG296" s="69"/>
      <c r="IH296" s="69"/>
    </row>
    <row r="297" spans="1:242" s="70" customFormat="1" ht="11.25" hidden="1" customHeight="1">
      <c r="A297" s="93" t="s">
        <v>434</v>
      </c>
      <c r="B297" s="92" t="s">
        <v>488</v>
      </c>
      <c r="C297" s="93" t="s">
        <v>436</v>
      </c>
      <c r="D297" s="92"/>
      <c r="E297" s="94">
        <f t="shared" si="210"/>
        <v>43642</v>
      </c>
      <c r="F297" s="94">
        <f t="shared" si="211"/>
        <v>43644</v>
      </c>
      <c r="G297" s="94">
        <f t="shared" si="218"/>
        <v>43662</v>
      </c>
      <c r="H297" s="139">
        <f t="shared" si="216"/>
        <v>43664</v>
      </c>
      <c r="I297" s="130"/>
      <c r="J297" s="139">
        <f t="shared" si="209"/>
        <v>2</v>
      </c>
      <c r="K297" s="68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IE297" s="69"/>
      <c r="IF297" s="69"/>
      <c r="IG297" s="69"/>
      <c r="IH297" s="69"/>
    </row>
    <row r="298" spans="1:242" s="70" customFormat="1" ht="11.25" hidden="1" customHeight="1">
      <c r="A298" s="92" t="s">
        <v>182</v>
      </c>
      <c r="B298" s="92" t="s">
        <v>489</v>
      </c>
      <c r="C298" s="92" t="s">
        <v>281</v>
      </c>
      <c r="D298" s="92"/>
      <c r="E298" s="94">
        <f t="shared" si="210"/>
        <v>43649</v>
      </c>
      <c r="F298" s="94">
        <f t="shared" si="211"/>
        <v>43651</v>
      </c>
      <c r="G298" s="94">
        <f t="shared" si="218"/>
        <v>43669</v>
      </c>
      <c r="H298" s="139">
        <f t="shared" si="216"/>
        <v>43671</v>
      </c>
      <c r="I298" s="130"/>
      <c r="J298" s="139">
        <f t="shared" si="209"/>
        <v>2</v>
      </c>
      <c r="K298" s="68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IE298" s="69"/>
      <c r="IF298" s="69"/>
      <c r="IG298" s="69"/>
      <c r="IH298" s="69"/>
    </row>
    <row r="299" spans="1:242" s="70" customFormat="1" ht="11.25" hidden="1" customHeight="1">
      <c r="A299" s="92" t="s">
        <v>441</v>
      </c>
      <c r="B299" s="92" t="s">
        <v>503</v>
      </c>
      <c r="C299" s="92" t="s">
        <v>356</v>
      </c>
      <c r="D299" s="92"/>
      <c r="E299" s="94">
        <f t="shared" si="210"/>
        <v>43656</v>
      </c>
      <c r="F299" s="94">
        <f t="shared" si="211"/>
        <v>43658</v>
      </c>
      <c r="G299" s="94">
        <f t="shared" ref="G299:G301" si="219">F299+18</f>
        <v>43676</v>
      </c>
      <c r="H299" s="139">
        <f t="shared" si="216"/>
        <v>43678</v>
      </c>
      <c r="I299" s="130"/>
      <c r="J299" s="139">
        <f t="shared" si="209"/>
        <v>2</v>
      </c>
      <c r="K299" s="68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69"/>
      <c r="CP299" s="69"/>
      <c r="CQ299" s="69"/>
      <c r="CR299" s="69"/>
      <c r="CS299" s="69"/>
      <c r="IE299" s="69"/>
      <c r="IF299" s="69"/>
      <c r="IG299" s="69"/>
      <c r="IH299" s="69"/>
    </row>
    <row r="300" spans="1:242" s="70" customFormat="1" ht="11.25" hidden="1" customHeight="1">
      <c r="A300" s="92" t="s">
        <v>440</v>
      </c>
      <c r="B300" s="92" t="s">
        <v>504</v>
      </c>
      <c r="C300" s="92" t="s">
        <v>462</v>
      </c>
      <c r="D300" s="92"/>
      <c r="E300" s="94">
        <f t="shared" si="210"/>
        <v>43663</v>
      </c>
      <c r="F300" s="94">
        <f t="shared" si="211"/>
        <v>43665</v>
      </c>
      <c r="G300" s="94">
        <f t="shared" si="219"/>
        <v>43683</v>
      </c>
      <c r="H300" s="139">
        <f t="shared" si="216"/>
        <v>43685</v>
      </c>
      <c r="I300" s="130"/>
      <c r="J300" s="139">
        <f t="shared" si="209"/>
        <v>2</v>
      </c>
      <c r="K300" s="68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IE300" s="69"/>
      <c r="IF300" s="69"/>
      <c r="IG300" s="69"/>
      <c r="IH300" s="69"/>
    </row>
    <row r="301" spans="1:242" s="70" customFormat="1" ht="11.25" hidden="1" customHeight="1">
      <c r="A301" s="93" t="s">
        <v>510</v>
      </c>
      <c r="B301" s="93" t="s">
        <v>511</v>
      </c>
      <c r="C301" s="92" t="s">
        <v>199</v>
      </c>
      <c r="D301" s="92"/>
      <c r="E301" s="94">
        <f t="shared" si="210"/>
        <v>43670</v>
      </c>
      <c r="F301" s="94">
        <f t="shared" si="211"/>
        <v>43672</v>
      </c>
      <c r="G301" s="94">
        <f t="shared" si="219"/>
        <v>43690</v>
      </c>
      <c r="H301" s="139">
        <f t="shared" si="216"/>
        <v>43692</v>
      </c>
      <c r="I301" s="130"/>
      <c r="J301" s="139">
        <f t="shared" si="209"/>
        <v>2</v>
      </c>
      <c r="K301" s="68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IE301" s="69"/>
      <c r="IF301" s="69"/>
      <c r="IG301" s="69"/>
      <c r="IH301" s="69"/>
    </row>
    <row r="302" spans="1:242" s="70" customFormat="1" ht="11.25" customHeight="1">
      <c r="A302" s="137" t="s">
        <v>533</v>
      </c>
      <c r="B302" s="137" t="s">
        <v>534</v>
      </c>
      <c r="C302" s="137" t="s">
        <v>535</v>
      </c>
      <c r="D302" s="137"/>
      <c r="E302" s="139">
        <v>43712</v>
      </c>
      <c r="F302" s="139">
        <v>43714</v>
      </c>
      <c r="G302" s="139">
        <v>43732</v>
      </c>
      <c r="H302" s="139">
        <v>43734</v>
      </c>
      <c r="I302" s="139">
        <v>43736</v>
      </c>
      <c r="J302" s="139">
        <v>43737</v>
      </c>
      <c r="K302" s="68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69"/>
      <c r="CP302" s="69"/>
      <c r="CQ302" s="69"/>
      <c r="CR302" s="69"/>
      <c r="CS302" s="69"/>
      <c r="IE302" s="69"/>
      <c r="IF302" s="69"/>
      <c r="IG302" s="69"/>
      <c r="IH302" s="69"/>
    </row>
    <row r="303" spans="1:242" s="70" customFormat="1" ht="11.25" customHeight="1">
      <c r="A303" s="92" t="s">
        <v>198</v>
      </c>
      <c r="B303" s="137" t="s">
        <v>536</v>
      </c>
      <c r="C303" s="92" t="s">
        <v>199</v>
      </c>
      <c r="D303" s="92"/>
      <c r="E303" s="94">
        <f t="shared" si="210"/>
        <v>43719</v>
      </c>
      <c r="F303" s="94">
        <f t="shared" si="211"/>
        <v>43721</v>
      </c>
      <c r="G303" s="94">
        <v>43739</v>
      </c>
      <c r="H303" s="139">
        <v>43741</v>
      </c>
      <c r="I303" s="130"/>
      <c r="J303" s="139">
        <v>43744</v>
      </c>
      <c r="K303" s="68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69"/>
      <c r="CP303" s="69"/>
      <c r="CQ303" s="69"/>
      <c r="CR303" s="69"/>
      <c r="CS303" s="69"/>
      <c r="IE303" s="69"/>
      <c r="IF303" s="69"/>
      <c r="IG303" s="69"/>
      <c r="IH303" s="69"/>
    </row>
    <row r="304" spans="1:242" s="70" customFormat="1" ht="11.25" customHeight="1">
      <c r="A304" s="93" t="s">
        <v>180</v>
      </c>
      <c r="B304" s="137" t="s">
        <v>537</v>
      </c>
      <c r="C304" s="93" t="s">
        <v>181</v>
      </c>
      <c r="D304" s="92"/>
      <c r="E304" s="94">
        <f t="shared" si="210"/>
        <v>43726</v>
      </c>
      <c r="F304" s="94">
        <f t="shared" si="211"/>
        <v>43728</v>
      </c>
      <c r="G304" s="94">
        <v>43746</v>
      </c>
      <c r="H304" s="139">
        <v>43748</v>
      </c>
      <c r="I304" s="130"/>
      <c r="J304" s="139">
        <v>43751</v>
      </c>
      <c r="K304" s="68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IE304" s="69"/>
      <c r="IF304" s="69"/>
      <c r="IG304" s="69"/>
      <c r="IH304" s="69"/>
    </row>
    <row r="305" spans="1:253" s="70" customFormat="1" ht="11.25" customHeight="1">
      <c r="A305" s="109" t="s">
        <v>553</v>
      </c>
      <c r="B305" s="109" t="s">
        <v>554</v>
      </c>
      <c r="C305" s="109" t="s">
        <v>555</v>
      </c>
      <c r="D305" s="92"/>
      <c r="E305" s="94">
        <f t="shared" si="210"/>
        <v>43733</v>
      </c>
      <c r="F305" s="94">
        <f t="shared" si="211"/>
        <v>43735</v>
      </c>
      <c r="G305" s="94">
        <v>43753</v>
      </c>
      <c r="H305" s="139">
        <v>43755</v>
      </c>
      <c r="I305" s="130"/>
      <c r="J305" s="139">
        <v>43758</v>
      </c>
      <c r="K305" s="68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69"/>
      <c r="CP305" s="69"/>
      <c r="CQ305" s="69"/>
      <c r="CR305" s="69"/>
      <c r="CS305" s="69"/>
      <c r="IE305" s="69"/>
      <c r="IF305" s="69"/>
      <c r="IG305" s="69"/>
      <c r="IH305" s="69"/>
    </row>
    <row r="306" spans="1:253" ht="13.5" customHeight="1">
      <c r="A306" s="95" t="s">
        <v>339</v>
      </c>
      <c r="B306" s="56"/>
      <c r="C306" s="57" t="s">
        <v>340</v>
      </c>
      <c r="D306" s="56"/>
      <c r="E306" s="58" t="s">
        <v>341</v>
      </c>
      <c r="F306" s="96"/>
      <c r="G306" s="96"/>
      <c r="H306" s="16"/>
      <c r="I306" s="16"/>
      <c r="J306" s="30"/>
      <c r="K306" s="30"/>
      <c r="L306" s="30"/>
      <c r="M306" s="30"/>
      <c r="N306" s="30"/>
      <c r="O306" s="3"/>
      <c r="IK306" s="3"/>
      <c r="IL306" s="3"/>
      <c r="IM306" s="3"/>
      <c r="IN306" s="3"/>
    </row>
    <row r="307" spans="1:253" ht="13.5" customHeight="1">
      <c r="A307" s="55"/>
      <c r="B307" s="56"/>
      <c r="C307" s="57"/>
      <c r="D307" s="56"/>
      <c r="E307" s="58"/>
      <c r="F307" s="55"/>
      <c r="G307" s="55"/>
      <c r="H307" s="16"/>
      <c r="I307" s="16"/>
      <c r="J307" s="30"/>
      <c r="K307" s="30"/>
      <c r="L307" s="30"/>
      <c r="M307" s="30"/>
      <c r="N307" s="30"/>
      <c r="O307" s="3"/>
      <c r="IK307" s="3"/>
      <c r="IL307" s="3"/>
      <c r="IM307" s="3"/>
      <c r="IN307" s="3"/>
    </row>
    <row r="308" spans="1:253" ht="13.5" customHeight="1">
      <c r="A308" s="55"/>
      <c r="B308" s="56"/>
      <c r="C308" s="57"/>
      <c r="D308" s="56"/>
      <c r="E308" s="58"/>
      <c r="F308" s="55"/>
      <c r="G308" s="55"/>
      <c r="H308" s="16"/>
      <c r="I308" s="16"/>
      <c r="J308" s="30"/>
      <c r="K308" s="30"/>
      <c r="L308" s="30"/>
      <c r="M308" s="30"/>
      <c r="N308" s="30"/>
      <c r="O308" s="3"/>
      <c r="IK308" s="3"/>
      <c r="IL308" s="3"/>
      <c r="IM308" s="3"/>
      <c r="IN308" s="3"/>
    </row>
    <row r="309" spans="1:253" s="66" customFormat="1" ht="15.75" customHeight="1">
      <c r="A309" s="61" t="s">
        <v>215</v>
      </c>
      <c r="B309" s="62"/>
      <c r="C309" s="62"/>
      <c r="D309" s="62" t="s">
        <v>342</v>
      </c>
      <c r="E309" s="62"/>
      <c r="F309" s="62"/>
      <c r="G309" s="62" t="s">
        <v>343</v>
      </c>
      <c r="H309" s="62"/>
      <c r="I309" s="63"/>
      <c r="J309" s="64"/>
      <c r="K309" s="65"/>
      <c r="L309" s="16"/>
      <c r="M309" s="16"/>
      <c r="N309" s="16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IP309" s="22"/>
      <c r="IQ309" s="22"/>
      <c r="IR309" s="22"/>
      <c r="IS309" s="22"/>
    </row>
    <row r="310" spans="1:253" s="70" customFormat="1" ht="12" customHeight="1">
      <c r="A310" s="67" t="s">
        <v>38</v>
      </c>
      <c r="B310" s="67" t="s">
        <v>32</v>
      </c>
      <c r="C310" s="67" t="s">
        <v>321</v>
      </c>
      <c r="D310" s="67" t="s">
        <v>322</v>
      </c>
      <c r="E310" s="67" t="s">
        <v>33</v>
      </c>
      <c r="F310" s="67" t="s">
        <v>34</v>
      </c>
      <c r="G310" s="127" t="s">
        <v>219</v>
      </c>
      <c r="H310" s="68"/>
      <c r="I310" s="30"/>
      <c r="J310" s="68"/>
      <c r="K310" s="68"/>
      <c r="L310" s="68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IF310" s="69"/>
      <c r="IG310" s="69"/>
      <c r="IH310" s="69"/>
      <c r="II310" s="69"/>
    </row>
    <row r="311" spans="1:253" s="70" customFormat="1" ht="1.5" customHeight="1">
      <c r="A311" s="45" t="s">
        <v>216</v>
      </c>
      <c r="B311" s="85" t="s">
        <v>217</v>
      </c>
      <c r="C311" s="85" t="s">
        <v>218</v>
      </c>
      <c r="D311" s="97" t="s">
        <v>344</v>
      </c>
      <c r="E311" s="86" t="e">
        <f>#REF!+7</f>
        <v>#REF!</v>
      </c>
      <c r="F311" s="86" t="e">
        <f>#REF!+4</f>
        <v>#REF!</v>
      </c>
      <c r="G311" s="122" t="e">
        <f>F311+25</f>
        <v>#REF!</v>
      </c>
      <c r="H311" s="60"/>
      <c r="I311" s="30"/>
      <c r="J311" s="68"/>
      <c r="K311" s="68"/>
      <c r="L311" s="68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IF311" s="69"/>
      <c r="IG311" s="69"/>
      <c r="IH311" s="69"/>
      <c r="II311" s="69"/>
    </row>
    <row r="312" spans="1:253" s="70" customFormat="1" ht="11.25" hidden="1" customHeight="1">
      <c r="A312" s="45" t="s">
        <v>220</v>
      </c>
      <c r="B312" s="85" t="s">
        <v>221</v>
      </c>
      <c r="C312" s="85" t="s">
        <v>222</v>
      </c>
      <c r="D312" s="97" t="s">
        <v>345</v>
      </c>
      <c r="E312" s="86" t="e">
        <f t="shared" ref="E312" si="220">E311+7</f>
        <v>#REF!</v>
      </c>
      <c r="F312" s="86" t="e">
        <f>F311+7</f>
        <v>#REF!</v>
      </c>
      <c r="G312" s="122" t="e">
        <f>F312+25</f>
        <v>#REF!</v>
      </c>
      <c r="H312" s="60"/>
      <c r="I312" s="30"/>
      <c r="J312" s="68"/>
      <c r="K312" s="68"/>
      <c r="L312" s="68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69"/>
      <c r="CP312" s="69"/>
      <c r="CQ312" s="69"/>
      <c r="CR312" s="69"/>
      <c r="CS312" s="69"/>
      <c r="CT312" s="69"/>
      <c r="IF312" s="69"/>
      <c r="IG312" s="69"/>
      <c r="IH312" s="69"/>
      <c r="II312" s="69"/>
    </row>
    <row r="313" spans="1:253" s="70" customFormat="1" ht="11.25" hidden="1" customHeight="1">
      <c r="A313" s="45" t="s">
        <v>138</v>
      </c>
      <c r="B313" s="85" t="s">
        <v>245</v>
      </c>
      <c r="C313" s="85" t="s">
        <v>243</v>
      </c>
      <c r="D313" s="84"/>
      <c r="E313" s="86" t="e">
        <f t="shared" ref="E313:F313" si="221">E312+7</f>
        <v>#REF!</v>
      </c>
      <c r="F313" s="86" t="e">
        <f t="shared" si="221"/>
        <v>#REF!</v>
      </c>
      <c r="G313" s="122" t="e">
        <f t="shared" ref="G313:G326" si="222">F313+25</f>
        <v>#REF!</v>
      </c>
      <c r="H313" s="60"/>
      <c r="I313" s="30"/>
      <c r="J313" s="68"/>
      <c r="K313" s="68"/>
      <c r="L313" s="68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69"/>
      <c r="CP313" s="69"/>
      <c r="CQ313" s="69"/>
      <c r="CR313" s="69"/>
      <c r="CS313" s="69"/>
      <c r="CT313" s="69"/>
      <c r="IF313" s="69"/>
      <c r="IG313" s="69"/>
      <c r="IH313" s="69"/>
      <c r="II313" s="69"/>
    </row>
    <row r="314" spans="1:253" s="70" customFormat="1" ht="11.25" hidden="1" customHeight="1">
      <c r="A314" s="45" t="s">
        <v>229</v>
      </c>
      <c r="B314" s="85" t="s">
        <v>239</v>
      </c>
      <c r="C314" s="85" t="s">
        <v>233</v>
      </c>
      <c r="D314" s="97"/>
      <c r="E314" s="86" t="e">
        <f t="shared" ref="E314:F314" si="223">E313+7</f>
        <v>#REF!</v>
      </c>
      <c r="F314" s="86" t="e">
        <f t="shared" si="223"/>
        <v>#REF!</v>
      </c>
      <c r="G314" s="122" t="e">
        <f t="shared" si="222"/>
        <v>#REF!</v>
      </c>
      <c r="H314" s="60"/>
      <c r="I314" s="30"/>
      <c r="J314" s="68"/>
      <c r="K314" s="68"/>
      <c r="L314" s="68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IF314" s="69"/>
      <c r="IG314" s="69"/>
      <c r="IH314" s="69"/>
      <c r="II314" s="69"/>
    </row>
    <row r="315" spans="1:253" s="70" customFormat="1" ht="11.25" hidden="1" customHeight="1">
      <c r="A315" s="45" t="s">
        <v>230</v>
      </c>
      <c r="B315" s="85" t="s">
        <v>240</v>
      </c>
      <c r="C315" s="85" t="s">
        <v>234</v>
      </c>
      <c r="D315" s="97"/>
      <c r="E315" s="86" t="e">
        <f t="shared" ref="E315:F315" si="224">E314+7</f>
        <v>#REF!</v>
      </c>
      <c r="F315" s="86" t="e">
        <f t="shared" si="224"/>
        <v>#REF!</v>
      </c>
      <c r="G315" s="122" t="e">
        <f t="shared" si="222"/>
        <v>#REF!</v>
      </c>
      <c r="H315" s="60"/>
      <c r="I315" s="30"/>
      <c r="J315" s="68"/>
      <c r="K315" s="68"/>
      <c r="L315" s="68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IF315" s="69"/>
      <c r="IG315" s="69"/>
      <c r="IH315" s="69"/>
      <c r="II315" s="69"/>
    </row>
    <row r="316" spans="1:253" s="70" customFormat="1" ht="11.25" hidden="1" customHeight="1">
      <c r="A316" s="45" t="s">
        <v>231</v>
      </c>
      <c r="B316" s="85" t="s">
        <v>241</v>
      </c>
      <c r="C316" s="85" t="s">
        <v>235</v>
      </c>
      <c r="D316" s="97"/>
      <c r="E316" s="86" t="e">
        <f t="shared" ref="E316:F316" si="225">E315+7</f>
        <v>#REF!</v>
      </c>
      <c r="F316" s="86" t="e">
        <f t="shared" si="225"/>
        <v>#REF!</v>
      </c>
      <c r="G316" s="122" t="e">
        <f t="shared" si="222"/>
        <v>#REF!</v>
      </c>
      <c r="H316" s="60"/>
      <c r="I316" s="30"/>
      <c r="J316" s="68"/>
      <c r="K316" s="68"/>
      <c r="L316" s="68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IF316" s="69"/>
      <c r="IG316" s="69"/>
      <c r="IH316" s="69"/>
      <c r="II316" s="69"/>
    </row>
    <row r="317" spans="1:253" s="70" customFormat="1" ht="11.25" hidden="1" customHeight="1">
      <c r="A317" s="98" t="s">
        <v>232</v>
      </c>
      <c r="B317" s="99" t="s">
        <v>242</v>
      </c>
      <c r="C317" s="100" t="s">
        <v>236</v>
      </c>
      <c r="D317" s="101"/>
      <c r="E317" s="102" t="e">
        <f>E316+7</f>
        <v>#REF!</v>
      </c>
      <c r="F317" s="102" t="e">
        <f>F316+7</f>
        <v>#REF!</v>
      </c>
      <c r="G317" s="123" t="e">
        <f t="shared" si="222"/>
        <v>#REF!</v>
      </c>
      <c r="H317" s="60"/>
      <c r="I317" s="30"/>
      <c r="J317" s="68"/>
      <c r="K317" s="68"/>
      <c r="L317" s="68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69"/>
      <c r="CP317" s="69"/>
      <c r="CQ317" s="69"/>
      <c r="CR317" s="69"/>
      <c r="CS317" s="69"/>
      <c r="CT317" s="69"/>
      <c r="IF317" s="69"/>
      <c r="IG317" s="69"/>
      <c r="IH317" s="69"/>
      <c r="II317" s="69"/>
    </row>
    <row r="318" spans="1:253" s="70" customFormat="1" ht="11.25" hidden="1" customHeight="1">
      <c r="A318" s="45" t="s">
        <v>64</v>
      </c>
      <c r="B318" s="85"/>
      <c r="C318" s="45"/>
      <c r="D318" s="84"/>
      <c r="E318" s="86" t="e">
        <f t="shared" ref="E318:F326" si="226">E317+7</f>
        <v>#REF!</v>
      </c>
      <c r="F318" s="86" t="e">
        <f t="shared" ref="F318:F321" si="227">F317+7</f>
        <v>#REF!</v>
      </c>
      <c r="G318" s="122" t="e">
        <f t="shared" si="222"/>
        <v>#REF!</v>
      </c>
      <c r="H318" s="60"/>
      <c r="I318" s="30"/>
      <c r="J318" s="68"/>
      <c r="K318" s="68"/>
      <c r="L318" s="68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69"/>
      <c r="CP318" s="69"/>
      <c r="CQ318" s="69"/>
      <c r="CR318" s="69"/>
      <c r="CS318" s="69"/>
      <c r="CT318" s="69"/>
      <c r="IF318" s="69"/>
      <c r="IG318" s="69"/>
      <c r="IH318" s="69"/>
      <c r="II318" s="69"/>
    </row>
    <row r="319" spans="1:253" s="70" customFormat="1" ht="11.25" hidden="1" customHeight="1">
      <c r="A319" s="45" t="s">
        <v>64</v>
      </c>
      <c r="B319" s="85"/>
      <c r="C319" s="45"/>
      <c r="D319" s="84"/>
      <c r="E319" s="86" t="e">
        <f t="shared" si="226"/>
        <v>#REF!</v>
      </c>
      <c r="F319" s="86" t="e">
        <f t="shared" si="227"/>
        <v>#REF!</v>
      </c>
      <c r="G319" s="122" t="e">
        <f t="shared" si="222"/>
        <v>#REF!</v>
      </c>
      <c r="H319" s="60"/>
      <c r="I319" s="30"/>
      <c r="J319" s="68"/>
      <c r="K319" s="68"/>
      <c r="L319" s="68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69"/>
      <c r="CP319" s="69"/>
      <c r="CQ319" s="69"/>
      <c r="CR319" s="69"/>
      <c r="CS319" s="69"/>
      <c r="CT319" s="69"/>
      <c r="IF319" s="69"/>
      <c r="IG319" s="69"/>
      <c r="IH319" s="69"/>
      <c r="II319" s="69"/>
    </row>
    <row r="320" spans="1:253" s="70" customFormat="1" ht="11.25" hidden="1" customHeight="1">
      <c r="A320" s="45" t="s">
        <v>220</v>
      </c>
      <c r="B320" s="85" t="s">
        <v>253</v>
      </c>
      <c r="C320" s="45"/>
      <c r="D320" s="85" t="s">
        <v>222</v>
      </c>
      <c r="E320" s="86" t="e">
        <f t="shared" si="226"/>
        <v>#REF!</v>
      </c>
      <c r="F320" s="86" t="e">
        <f t="shared" si="227"/>
        <v>#REF!</v>
      </c>
      <c r="G320" s="122" t="e">
        <f t="shared" si="222"/>
        <v>#REF!</v>
      </c>
      <c r="H320" s="60"/>
      <c r="I320" s="30"/>
      <c r="J320" s="68"/>
      <c r="K320" s="68"/>
      <c r="L320" s="68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69"/>
      <c r="CP320" s="69"/>
      <c r="CQ320" s="69"/>
      <c r="CR320" s="69"/>
      <c r="CS320" s="69"/>
      <c r="CT320" s="69"/>
      <c r="IF320" s="69"/>
      <c r="IG320" s="69"/>
      <c r="IH320" s="69"/>
      <c r="II320" s="69"/>
    </row>
    <row r="321" spans="1:243" s="70" customFormat="1" ht="11.25" hidden="1" customHeight="1">
      <c r="A321" s="45" t="s">
        <v>138</v>
      </c>
      <c r="B321" s="85" t="s">
        <v>254</v>
      </c>
      <c r="C321" s="45"/>
      <c r="D321" s="85" t="s">
        <v>243</v>
      </c>
      <c r="E321" s="86" t="e">
        <f t="shared" si="226"/>
        <v>#REF!</v>
      </c>
      <c r="F321" s="86" t="e">
        <f t="shared" si="227"/>
        <v>#REF!</v>
      </c>
      <c r="G321" s="122" t="e">
        <f t="shared" si="222"/>
        <v>#REF!</v>
      </c>
      <c r="H321" s="60"/>
      <c r="I321" s="30"/>
      <c r="J321" s="68"/>
      <c r="K321" s="68"/>
      <c r="L321" s="68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IF321" s="69"/>
      <c r="IG321" s="69"/>
      <c r="IH321" s="69"/>
      <c r="II321" s="69"/>
    </row>
    <row r="322" spans="1:243" s="70" customFormat="1" ht="11.25" hidden="1" customHeight="1">
      <c r="A322" s="92" t="s">
        <v>255</v>
      </c>
      <c r="B322" s="92" t="s">
        <v>260</v>
      </c>
      <c r="C322" s="92" t="s">
        <v>271</v>
      </c>
      <c r="D322" s="103"/>
      <c r="E322" s="104">
        <f>F322-2</f>
        <v>43433</v>
      </c>
      <c r="F322" s="105">
        <v>43435</v>
      </c>
      <c r="G322" s="94">
        <f t="shared" si="222"/>
        <v>43460</v>
      </c>
      <c r="H322" s="60"/>
      <c r="I322" s="30"/>
      <c r="J322" s="68"/>
      <c r="K322" s="68"/>
      <c r="L322" s="68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IF322" s="69"/>
      <c r="IG322" s="69"/>
      <c r="IH322" s="69"/>
      <c r="II322" s="69"/>
    </row>
    <row r="323" spans="1:243" s="70" customFormat="1" ht="11.25" hidden="1" customHeight="1">
      <c r="A323" s="92" t="s">
        <v>256</v>
      </c>
      <c r="B323" s="92" t="s">
        <v>259</v>
      </c>
      <c r="C323" s="92" t="s">
        <v>283</v>
      </c>
      <c r="D323" s="103"/>
      <c r="E323" s="104">
        <f t="shared" si="226"/>
        <v>43440</v>
      </c>
      <c r="F323" s="106">
        <f t="shared" si="226"/>
        <v>43442</v>
      </c>
      <c r="G323" s="94">
        <f t="shared" si="222"/>
        <v>43467</v>
      </c>
      <c r="H323" s="60"/>
      <c r="I323" s="30"/>
      <c r="J323" s="68"/>
      <c r="K323" s="68"/>
      <c r="L323" s="68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69"/>
      <c r="CP323" s="69"/>
      <c r="CQ323" s="69"/>
      <c r="CR323" s="69"/>
      <c r="CS323" s="69"/>
      <c r="CT323" s="69"/>
      <c r="IF323" s="69"/>
      <c r="IG323" s="69"/>
      <c r="IH323" s="69"/>
      <c r="II323" s="69"/>
    </row>
    <row r="324" spans="1:243" s="70" customFormat="1" ht="11.25" hidden="1" customHeight="1">
      <c r="A324" s="92" t="s">
        <v>257</v>
      </c>
      <c r="B324" s="92" t="s">
        <v>258</v>
      </c>
      <c r="C324" s="92" t="s">
        <v>284</v>
      </c>
      <c r="D324" s="103"/>
      <c r="E324" s="104">
        <f t="shared" si="226"/>
        <v>43447</v>
      </c>
      <c r="F324" s="106">
        <f t="shared" si="226"/>
        <v>43449</v>
      </c>
      <c r="G324" s="94">
        <f t="shared" si="222"/>
        <v>43474</v>
      </c>
      <c r="H324" s="60"/>
      <c r="I324" s="30"/>
      <c r="J324" s="68"/>
      <c r="K324" s="68"/>
      <c r="L324" s="68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69"/>
      <c r="CP324" s="69"/>
      <c r="CQ324" s="69"/>
      <c r="CR324" s="69"/>
      <c r="CS324" s="69"/>
      <c r="CT324" s="69"/>
      <c r="IF324" s="69"/>
      <c r="IG324" s="69"/>
      <c r="IH324" s="69"/>
      <c r="II324" s="69"/>
    </row>
    <row r="325" spans="1:243" s="70" customFormat="1" ht="11.25" hidden="1" customHeight="1">
      <c r="A325" s="109" t="s">
        <v>353</v>
      </c>
      <c r="B325" s="109" t="s">
        <v>354</v>
      </c>
      <c r="C325" s="92"/>
      <c r="D325" s="103"/>
      <c r="E325" s="104">
        <f t="shared" si="226"/>
        <v>43454</v>
      </c>
      <c r="F325" s="106">
        <f t="shared" si="226"/>
        <v>43456</v>
      </c>
      <c r="G325" s="94">
        <f t="shared" si="222"/>
        <v>43481</v>
      </c>
      <c r="H325" s="60"/>
      <c r="I325" s="30"/>
      <c r="J325" s="68"/>
      <c r="K325" s="68"/>
      <c r="L325" s="68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69"/>
      <c r="CP325" s="69"/>
      <c r="CQ325" s="69"/>
      <c r="CR325" s="69"/>
      <c r="CS325" s="69"/>
      <c r="CT325" s="69"/>
      <c r="IF325" s="69"/>
      <c r="IG325" s="69"/>
      <c r="IH325" s="69"/>
      <c r="II325" s="69"/>
    </row>
    <row r="326" spans="1:243" s="70" customFormat="1" ht="11.25" hidden="1" customHeight="1" thickBot="1">
      <c r="A326" s="92" t="s">
        <v>261</v>
      </c>
      <c r="B326" s="92" t="s">
        <v>262</v>
      </c>
      <c r="C326" s="92" t="s">
        <v>270</v>
      </c>
      <c r="D326" s="103"/>
      <c r="E326" s="104">
        <f t="shared" si="226"/>
        <v>43461</v>
      </c>
      <c r="F326" s="107">
        <f t="shared" si="226"/>
        <v>43463</v>
      </c>
      <c r="G326" s="94">
        <f t="shared" si="222"/>
        <v>43488</v>
      </c>
      <c r="H326" s="60"/>
      <c r="I326" s="30"/>
      <c r="J326" s="68"/>
      <c r="K326" s="68"/>
      <c r="L326" s="68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69"/>
      <c r="CP326" s="69"/>
      <c r="CQ326" s="69"/>
      <c r="CR326" s="69"/>
      <c r="CS326" s="69"/>
      <c r="CT326" s="69"/>
      <c r="IF326" s="69"/>
      <c r="IG326" s="69"/>
      <c r="IH326" s="69"/>
      <c r="II326" s="69"/>
    </row>
    <row r="327" spans="1:243" s="70" customFormat="1" ht="11.25" hidden="1" customHeight="1" thickBot="1">
      <c r="A327" s="92" t="s">
        <v>368</v>
      </c>
      <c r="B327" s="92" t="s">
        <v>369</v>
      </c>
      <c r="C327" s="92" t="s">
        <v>365</v>
      </c>
      <c r="D327" s="103"/>
      <c r="E327" s="104">
        <f t="shared" ref="E327:F327" si="228">E326+7</f>
        <v>43468</v>
      </c>
      <c r="F327" s="107">
        <f t="shared" si="228"/>
        <v>43470</v>
      </c>
      <c r="G327" s="94">
        <f t="shared" ref="G327:G330" si="229">F327+25</f>
        <v>43495</v>
      </c>
      <c r="H327" s="60"/>
      <c r="I327" s="30"/>
      <c r="J327" s="68"/>
      <c r="K327" s="68"/>
      <c r="L327" s="68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69"/>
      <c r="CP327" s="69"/>
      <c r="CQ327" s="69"/>
      <c r="CR327" s="69"/>
      <c r="CS327" s="69"/>
      <c r="CT327" s="69"/>
      <c r="IF327" s="69"/>
      <c r="IG327" s="69"/>
      <c r="IH327" s="69"/>
      <c r="II327" s="69"/>
    </row>
    <row r="328" spans="1:243" s="70" customFormat="1" ht="11.25" hidden="1" customHeight="1" thickBot="1">
      <c r="A328" s="92" t="s">
        <v>370</v>
      </c>
      <c r="B328" s="92" t="s">
        <v>371</v>
      </c>
      <c r="C328" s="92" t="s">
        <v>366</v>
      </c>
      <c r="D328" s="103"/>
      <c r="E328" s="104">
        <f t="shared" ref="E328:F328" si="230">E327+7</f>
        <v>43475</v>
      </c>
      <c r="F328" s="107">
        <f t="shared" si="230"/>
        <v>43477</v>
      </c>
      <c r="G328" s="94">
        <f t="shared" si="229"/>
        <v>43502</v>
      </c>
      <c r="H328" s="60"/>
      <c r="I328" s="30"/>
      <c r="J328" s="68"/>
      <c r="K328" s="68"/>
      <c r="L328" s="68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  <c r="IF328" s="69"/>
      <c r="IG328" s="69"/>
      <c r="IH328" s="69"/>
      <c r="II328" s="69"/>
    </row>
    <row r="329" spans="1:243" s="70" customFormat="1" ht="11.25" hidden="1" customHeight="1" thickBot="1">
      <c r="A329" s="92" t="s">
        <v>255</v>
      </c>
      <c r="B329" s="92" t="s">
        <v>367</v>
      </c>
      <c r="C329" s="92" t="s">
        <v>271</v>
      </c>
      <c r="D329" s="103"/>
      <c r="E329" s="104">
        <f t="shared" ref="E329:F331" si="231">E328+7</f>
        <v>43482</v>
      </c>
      <c r="F329" s="107">
        <f t="shared" si="231"/>
        <v>43484</v>
      </c>
      <c r="G329" s="94">
        <f t="shared" si="229"/>
        <v>43509</v>
      </c>
      <c r="H329" s="60"/>
      <c r="I329" s="30"/>
      <c r="J329" s="68"/>
      <c r="K329" s="68"/>
      <c r="L329" s="68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69"/>
      <c r="CP329" s="69"/>
      <c r="CQ329" s="69"/>
      <c r="CR329" s="69"/>
      <c r="CS329" s="69"/>
      <c r="CT329" s="69"/>
      <c r="IF329" s="69"/>
      <c r="IG329" s="69"/>
      <c r="IH329" s="69"/>
      <c r="II329" s="69"/>
    </row>
    <row r="330" spans="1:243" s="70" customFormat="1" ht="11.25" hidden="1" customHeight="1" thickBot="1">
      <c r="A330" s="109" t="s">
        <v>390</v>
      </c>
      <c r="B330" s="109" t="s">
        <v>392</v>
      </c>
      <c r="C330" s="109" t="s">
        <v>393</v>
      </c>
      <c r="D330" s="103"/>
      <c r="E330" s="104">
        <f t="shared" ref="E330:F330" si="232">E329+7</f>
        <v>43489</v>
      </c>
      <c r="F330" s="107">
        <f t="shared" si="232"/>
        <v>43491</v>
      </c>
      <c r="G330" s="94">
        <f t="shared" si="229"/>
        <v>43516</v>
      </c>
      <c r="H330" s="60"/>
      <c r="I330" s="30"/>
      <c r="J330" s="68"/>
      <c r="K330" s="68"/>
      <c r="L330" s="68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69"/>
      <c r="CP330" s="69"/>
      <c r="CQ330" s="69"/>
      <c r="CR330" s="69"/>
      <c r="CS330" s="69"/>
      <c r="CT330" s="69"/>
      <c r="IF330" s="69"/>
      <c r="IG330" s="69"/>
      <c r="IH330" s="69"/>
      <c r="II330" s="69"/>
    </row>
    <row r="331" spans="1:243" s="70" customFormat="1" ht="11.25" hidden="1" customHeight="1" thickBot="1">
      <c r="A331" s="93" t="s">
        <v>409</v>
      </c>
      <c r="B331" s="93" t="s">
        <v>410</v>
      </c>
      <c r="C331" s="93" t="s">
        <v>411</v>
      </c>
      <c r="D331" s="103"/>
      <c r="E331" s="104">
        <f t="shared" si="231"/>
        <v>43496</v>
      </c>
      <c r="F331" s="107">
        <f t="shared" si="231"/>
        <v>43498</v>
      </c>
      <c r="G331" s="94">
        <f t="shared" ref="G331" si="233">F331+25</f>
        <v>43523</v>
      </c>
      <c r="H331" s="60"/>
      <c r="I331" s="30"/>
      <c r="J331" s="68"/>
      <c r="K331" s="68"/>
      <c r="L331" s="68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  <c r="CT331" s="69"/>
      <c r="IF331" s="69"/>
      <c r="IG331" s="69"/>
      <c r="IH331" s="69"/>
      <c r="II331" s="69"/>
    </row>
    <row r="332" spans="1:243" s="70" customFormat="1" ht="11.25" hidden="1" customHeight="1" thickBot="1">
      <c r="A332" s="93" t="s">
        <v>412</v>
      </c>
      <c r="B332" s="93"/>
      <c r="C332" s="93"/>
      <c r="D332" s="103"/>
      <c r="E332" s="104">
        <f t="shared" ref="E332:F332" si="234">E331+7</f>
        <v>43503</v>
      </c>
      <c r="F332" s="107">
        <f t="shared" si="234"/>
        <v>43505</v>
      </c>
      <c r="G332" s="94">
        <f t="shared" ref="G332:G335" si="235">F332+25</f>
        <v>43530</v>
      </c>
      <c r="H332" s="60"/>
      <c r="I332" s="30"/>
      <c r="J332" s="68"/>
      <c r="K332" s="68"/>
      <c r="L332" s="68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69"/>
      <c r="CP332" s="69"/>
      <c r="CQ332" s="69"/>
      <c r="CR332" s="69"/>
      <c r="CS332" s="69"/>
      <c r="CT332" s="69"/>
      <c r="IF332" s="69"/>
      <c r="IG332" s="69"/>
      <c r="IH332" s="69"/>
      <c r="II332" s="69"/>
    </row>
    <row r="333" spans="1:243" s="70" customFormat="1" ht="11.25" hidden="1" customHeight="1" thickBot="1">
      <c r="A333" s="93" t="s">
        <v>412</v>
      </c>
      <c r="B333" s="93"/>
      <c r="C333" s="93"/>
      <c r="D333" s="103"/>
      <c r="E333" s="104">
        <f t="shared" ref="E333:F333" si="236">E332+7</f>
        <v>43510</v>
      </c>
      <c r="F333" s="107">
        <f t="shared" si="236"/>
        <v>43512</v>
      </c>
      <c r="G333" s="94">
        <f t="shared" si="235"/>
        <v>43537</v>
      </c>
      <c r="H333" s="60"/>
      <c r="I333" s="30"/>
      <c r="J333" s="68"/>
      <c r="K333" s="68"/>
      <c r="L333" s="68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69"/>
      <c r="CP333" s="69"/>
      <c r="CQ333" s="69"/>
      <c r="CR333" s="69"/>
      <c r="CS333" s="69"/>
      <c r="CT333" s="69"/>
      <c r="IF333" s="69"/>
      <c r="IG333" s="69"/>
      <c r="IH333" s="69"/>
      <c r="II333" s="69"/>
    </row>
    <row r="334" spans="1:243" s="70" customFormat="1" ht="11.25" hidden="1" customHeight="1" thickBot="1">
      <c r="A334" s="93" t="s">
        <v>413</v>
      </c>
      <c r="B334" s="93" t="s">
        <v>453</v>
      </c>
      <c r="C334" s="93" t="s">
        <v>414</v>
      </c>
      <c r="D334" s="103"/>
      <c r="E334" s="104">
        <f t="shared" ref="E334:F334" si="237">E333+7</f>
        <v>43517</v>
      </c>
      <c r="F334" s="107">
        <f t="shared" si="237"/>
        <v>43519</v>
      </c>
      <c r="G334" s="94">
        <f t="shared" si="235"/>
        <v>43544</v>
      </c>
      <c r="H334" s="60"/>
      <c r="I334" s="30"/>
      <c r="J334" s="68"/>
      <c r="K334" s="68"/>
      <c r="L334" s="68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69"/>
      <c r="CP334" s="69"/>
      <c r="CQ334" s="69"/>
      <c r="CR334" s="69"/>
      <c r="CS334" s="69"/>
      <c r="CT334" s="69"/>
      <c r="IF334" s="69"/>
      <c r="IG334" s="69"/>
      <c r="IH334" s="69"/>
      <c r="II334" s="69"/>
    </row>
    <row r="335" spans="1:243" s="70" customFormat="1" ht="11.25" hidden="1" customHeight="1" thickBot="1">
      <c r="A335" s="93" t="s">
        <v>368</v>
      </c>
      <c r="B335" s="93" t="s">
        <v>427</v>
      </c>
      <c r="C335" s="93" t="s">
        <v>415</v>
      </c>
      <c r="D335" s="103"/>
      <c r="E335" s="104">
        <f t="shared" ref="E335:F335" si="238">E334+7</f>
        <v>43524</v>
      </c>
      <c r="F335" s="107">
        <f t="shared" si="238"/>
        <v>43526</v>
      </c>
      <c r="G335" s="94">
        <f t="shared" si="235"/>
        <v>43551</v>
      </c>
      <c r="H335" s="60"/>
      <c r="I335" s="30"/>
      <c r="J335" s="68"/>
      <c r="K335" s="68"/>
      <c r="L335" s="68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69"/>
      <c r="CP335" s="69"/>
      <c r="CQ335" s="69"/>
      <c r="CR335" s="69"/>
      <c r="CS335" s="69"/>
      <c r="CT335" s="69"/>
      <c r="IF335" s="69"/>
      <c r="IG335" s="69"/>
      <c r="IH335" s="69"/>
      <c r="II335" s="69"/>
    </row>
    <row r="336" spans="1:243" s="70" customFormat="1" ht="11.25" hidden="1" customHeight="1" thickBot="1">
      <c r="A336" s="93" t="s">
        <v>428</v>
      </c>
      <c r="B336" s="93" t="s">
        <v>429</v>
      </c>
      <c r="C336" s="92"/>
      <c r="D336" s="103"/>
      <c r="E336" s="117">
        <f t="shared" ref="E336:F336" si="239">E335+7</f>
        <v>43531</v>
      </c>
      <c r="F336" s="107">
        <f t="shared" si="239"/>
        <v>43533</v>
      </c>
      <c r="G336" s="94">
        <f t="shared" ref="G336:G339" si="240">F336+25</f>
        <v>43558</v>
      </c>
      <c r="H336" s="60"/>
      <c r="I336" s="30"/>
      <c r="J336" s="68"/>
      <c r="K336" s="68"/>
      <c r="L336" s="68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69"/>
      <c r="CP336" s="69"/>
      <c r="CQ336" s="69"/>
      <c r="CR336" s="69"/>
      <c r="CS336" s="69"/>
      <c r="CT336" s="69"/>
      <c r="IF336" s="69"/>
      <c r="IG336" s="69"/>
      <c r="IH336" s="69"/>
      <c r="II336" s="69"/>
    </row>
    <row r="337" spans="1:243" s="70" customFormat="1" ht="11.25" hidden="1" customHeight="1" thickBot="1">
      <c r="A337" s="92" t="s">
        <v>255</v>
      </c>
      <c r="B337" s="92" t="s">
        <v>423</v>
      </c>
      <c r="C337" s="92" t="s">
        <v>271</v>
      </c>
      <c r="D337" s="103"/>
      <c r="E337" s="117">
        <f t="shared" ref="E337:F337" si="241">E336+7</f>
        <v>43538</v>
      </c>
      <c r="F337" s="107">
        <f t="shared" si="241"/>
        <v>43540</v>
      </c>
      <c r="G337" s="94">
        <f t="shared" si="240"/>
        <v>43565</v>
      </c>
      <c r="H337" s="60"/>
      <c r="I337" s="30"/>
      <c r="J337" s="68"/>
      <c r="K337" s="68"/>
      <c r="L337" s="68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69"/>
      <c r="CP337" s="69"/>
      <c r="CQ337" s="69"/>
      <c r="CR337" s="69"/>
      <c r="CS337" s="69"/>
      <c r="CT337" s="69"/>
      <c r="IF337" s="69"/>
      <c r="IG337" s="69"/>
      <c r="IH337" s="69"/>
      <c r="II337" s="69"/>
    </row>
    <row r="338" spans="1:243" s="70" customFormat="1" ht="11.25" hidden="1" customHeight="1" thickBot="1">
      <c r="A338" s="93" t="s">
        <v>420</v>
      </c>
      <c r="B338" s="93" t="s">
        <v>424</v>
      </c>
      <c r="C338" s="93" t="s">
        <v>421</v>
      </c>
      <c r="D338" s="103"/>
      <c r="E338" s="117">
        <f t="shared" ref="E338:F338" si="242">E337+7</f>
        <v>43545</v>
      </c>
      <c r="F338" s="107">
        <f t="shared" si="242"/>
        <v>43547</v>
      </c>
      <c r="G338" s="94">
        <f t="shared" si="240"/>
        <v>43572</v>
      </c>
      <c r="H338" s="60"/>
      <c r="I338" s="30"/>
      <c r="J338" s="68"/>
      <c r="K338" s="68"/>
      <c r="L338" s="68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IF338" s="69"/>
      <c r="IG338" s="69"/>
      <c r="IH338" s="69"/>
      <c r="II338" s="69"/>
    </row>
    <row r="339" spans="1:243" s="70" customFormat="1" ht="11.25" hidden="1" customHeight="1" thickBot="1">
      <c r="A339" s="93" t="s">
        <v>257</v>
      </c>
      <c r="B339" s="93" t="s">
        <v>425</v>
      </c>
      <c r="C339" s="93" t="s">
        <v>284</v>
      </c>
      <c r="D339" s="103"/>
      <c r="E339" s="117">
        <f t="shared" ref="E339:F339" si="243">E338+7</f>
        <v>43552</v>
      </c>
      <c r="F339" s="107">
        <f t="shared" si="243"/>
        <v>43554</v>
      </c>
      <c r="G339" s="94">
        <f t="shared" si="240"/>
        <v>43579</v>
      </c>
      <c r="H339" s="60"/>
      <c r="I339" s="30"/>
      <c r="J339" s="68"/>
      <c r="K339" s="68"/>
      <c r="L339" s="68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69"/>
      <c r="CP339" s="69"/>
      <c r="CQ339" s="69"/>
      <c r="CR339" s="69"/>
      <c r="CS339" s="69"/>
      <c r="CT339" s="69"/>
      <c r="IF339" s="69"/>
      <c r="IG339" s="69"/>
      <c r="IH339" s="69"/>
      <c r="II339" s="69"/>
    </row>
    <row r="340" spans="1:243" s="70" customFormat="1" ht="11.25" hidden="1" customHeight="1" thickBot="1">
      <c r="A340" s="93" t="s">
        <v>449</v>
      </c>
      <c r="B340" s="93" t="s">
        <v>456</v>
      </c>
      <c r="C340" s="93" t="s">
        <v>451</v>
      </c>
      <c r="D340" s="103"/>
      <c r="E340" s="117">
        <f t="shared" ref="E340:F340" si="244">E339+7</f>
        <v>43559</v>
      </c>
      <c r="F340" s="107">
        <f t="shared" si="244"/>
        <v>43561</v>
      </c>
      <c r="G340" s="94">
        <f t="shared" ref="G340:G344" si="245">F340+25</f>
        <v>43586</v>
      </c>
      <c r="H340" s="60"/>
      <c r="I340" s="30"/>
      <c r="J340" s="68"/>
      <c r="K340" s="68"/>
      <c r="L340" s="68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69"/>
      <c r="CP340" s="69"/>
      <c r="CQ340" s="69"/>
      <c r="CR340" s="69"/>
      <c r="CS340" s="69"/>
      <c r="CT340" s="69"/>
      <c r="IF340" s="69"/>
      <c r="IG340" s="69"/>
      <c r="IH340" s="69"/>
      <c r="II340" s="69"/>
    </row>
    <row r="341" spans="1:243" s="70" customFormat="1" ht="11.25" hidden="1" customHeight="1" thickBot="1">
      <c r="A341" s="93" t="s">
        <v>261</v>
      </c>
      <c r="B341" s="93" t="s">
        <v>260</v>
      </c>
      <c r="C341" s="93" t="s">
        <v>270</v>
      </c>
      <c r="D341" s="103"/>
      <c r="E341" s="117">
        <f t="shared" ref="E341:F341" si="246">E340+7</f>
        <v>43566</v>
      </c>
      <c r="F341" s="107">
        <f t="shared" si="246"/>
        <v>43568</v>
      </c>
      <c r="G341" s="94">
        <f t="shared" si="245"/>
        <v>43593</v>
      </c>
      <c r="H341" s="60"/>
      <c r="I341" s="30"/>
      <c r="J341" s="68"/>
      <c r="K341" s="68"/>
      <c r="L341" s="68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69"/>
      <c r="CP341" s="69"/>
      <c r="CQ341" s="69"/>
      <c r="CR341" s="69"/>
      <c r="CS341" s="69"/>
      <c r="CT341" s="69"/>
      <c r="IF341" s="69"/>
      <c r="IG341" s="69"/>
      <c r="IH341" s="69"/>
      <c r="II341" s="69"/>
    </row>
    <row r="342" spans="1:243" s="70" customFormat="1" ht="11.25" hidden="1" customHeight="1" thickBot="1">
      <c r="A342" s="93" t="s">
        <v>368</v>
      </c>
      <c r="B342" s="93" t="s">
        <v>452</v>
      </c>
      <c r="C342" s="93" t="s">
        <v>365</v>
      </c>
      <c r="D342" s="103"/>
      <c r="E342" s="117">
        <f t="shared" ref="E342:F342" si="247">E341+7</f>
        <v>43573</v>
      </c>
      <c r="F342" s="107">
        <f t="shared" si="247"/>
        <v>43575</v>
      </c>
      <c r="G342" s="94">
        <f t="shared" si="245"/>
        <v>43600</v>
      </c>
      <c r="H342" s="60"/>
      <c r="I342" s="30"/>
      <c r="J342" s="68"/>
      <c r="K342" s="68"/>
      <c r="L342" s="68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69"/>
      <c r="CP342" s="69"/>
      <c r="CQ342" s="69"/>
      <c r="CR342" s="69"/>
      <c r="CS342" s="69"/>
      <c r="CT342" s="69"/>
      <c r="IF342" s="69"/>
      <c r="IG342" s="69"/>
      <c r="IH342" s="69"/>
      <c r="II342" s="69"/>
    </row>
    <row r="343" spans="1:243" s="70" customFormat="1" ht="11.25" hidden="1" customHeight="1" thickBot="1">
      <c r="A343" s="93" t="s">
        <v>428</v>
      </c>
      <c r="B343" s="93" t="s">
        <v>454</v>
      </c>
      <c r="C343" s="92" t="s">
        <v>450</v>
      </c>
      <c r="D343" s="103"/>
      <c r="E343" s="117">
        <f t="shared" ref="E343:F343" si="248">E342+7</f>
        <v>43580</v>
      </c>
      <c r="F343" s="107">
        <f t="shared" si="248"/>
        <v>43582</v>
      </c>
      <c r="G343" s="94">
        <f t="shared" si="245"/>
        <v>43607</v>
      </c>
      <c r="H343" s="60"/>
      <c r="I343" s="30"/>
      <c r="J343" s="68"/>
      <c r="K343" s="68"/>
      <c r="L343" s="68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  <c r="CR343" s="69"/>
      <c r="CS343" s="69"/>
      <c r="CT343" s="69"/>
      <c r="IF343" s="69"/>
      <c r="IG343" s="69"/>
      <c r="IH343" s="69"/>
      <c r="II343" s="69"/>
    </row>
    <row r="344" spans="1:243" s="70" customFormat="1" ht="12.75" hidden="1" customHeight="1" thickBot="1">
      <c r="A344" s="92" t="s">
        <v>255</v>
      </c>
      <c r="B344" s="92" t="s">
        <v>455</v>
      </c>
      <c r="C344" s="92" t="s">
        <v>271</v>
      </c>
      <c r="D344" s="103"/>
      <c r="E344" s="117">
        <f t="shared" ref="E344:F344" si="249">E343+7</f>
        <v>43587</v>
      </c>
      <c r="F344" s="107">
        <f t="shared" si="249"/>
        <v>43589</v>
      </c>
      <c r="G344" s="94">
        <f t="shared" si="245"/>
        <v>43614</v>
      </c>
      <c r="H344" s="60"/>
      <c r="I344" s="30"/>
      <c r="J344" s="68"/>
      <c r="K344" s="68"/>
      <c r="L344" s="68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69"/>
      <c r="CP344" s="69"/>
      <c r="CQ344" s="69"/>
      <c r="CR344" s="69"/>
      <c r="CS344" s="69"/>
      <c r="CT344" s="69"/>
      <c r="IF344" s="69"/>
      <c r="IG344" s="69"/>
      <c r="IH344" s="69"/>
      <c r="II344" s="69"/>
    </row>
    <row r="345" spans="1:243" s="70" customFormat="1" ht="11.25" hidden="1" customHeight="1" thickBot="1">
      <c r="A345" s="93" t="s">
        <v>390</v>
      </c>
      <c r="B345" s="93" t="s">
        <v>472</v>
      </c>
      <c r="C345" s="93" t="s">
        <v>283</v>
      </c>
      <c r="D345" s="103"/>
      <c r="E345" s="117">
        <f t="shared" ref="E345:F345" si="250">E344+7</f>
        <v>43594</v>
      </c>
      <c r="F345" s="107">
        <f t="shared" si="250"/>
        <v>43596</v>
      </c>
      <c r="G345" s="94">
        <f t="shared" ref="G345:G348" si="251">F345+25</f>
        <v>43621</v>
      </c>
      <c r="H345" s="60"/>
      <c r="I345" s="30"/>
      <c r="J345" s="68"/>
      <c r="K345" s="68"/>
      <c r="L345" s="68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69"/>
      <c r="CP345" s="69"/>
      <c r="CQ345" s="69"/>
      <c r="CR345" s="69"/>
      <c r="CS345" s="69"/>
      <c r="CT345" s="69"/>
      <c r="IF345" s="69"/>
      <c r="IG345" s="69"/>
      <c r="IH345" s="69"/>
      <c r="II345" s="69"/>
    </row>
    <row r="346" spans="1:243" s="70" customFormat="1" ht="11.25" hidden="1" customHeight="1" thickBot="1">
      <c r="A346" s="93" t="s">
        <v>257</v>
      </c>
      <c r="B346" s="93" t="s">
        <v>473</v>
      </c>
      <c r="C346" s="93" t="s">
        <v>284</v>
      </c>
      <c r="D346" s="103"/>
      <c r="E346" s="117">
        <f t="shared" ref="E346:F346" si="252">E345+7</f>
        <v>43601</v>
      </c>
      <c r="F346" s="107">
        <f t="shared" si="252"/>
        <v>43603</v>
      </c>
      <c r="G346" s="94">
        <f t="shared" si="251"/>
        <v>43628</v>
      </c>
      <c r="H346" s="60"/>
      <c r="I346" s="30"/>
      <c r="J346" s="68"/>
      <c r="K346" s="68"/>
      <c r="L346" s="68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69"/>
      <c r="CP346" s="69"/>
      <c r="CQ346" s="69"/>
      <c r="CR346" s="69"/>
      <c r="CS346" s="69"/>
      <c r="CT346" s="69"/>
      <c r="IF346" s="69"/>
      <c r="IG346" s="69"/>
      <c r="IH346" s="69"/>
      <c r="II346" s="69"/>
    </row>
    <row r="347" spans="1:243" s="70" customFormat="1" ht="11.25" hidden="1" customHeight="1" thickBot="1">
      <c r="A347" s="93" t="s">
        <v>449</v>
      </c>
      <c r="B347" s="93" t="s">
        <v>474</v>
      </c>
      <c r="C347" s="93" t="s">
        <v>451</v>
      </c>
      <c r="D347" s="103"/>
      <c r="E347" s="117">
        <f t="shared" ref="E347:F347" si="253">E346+7</f>
        <v>43608</v>
      </c>
      <c r="F347" s="107">
        <f t="shared" si="253"/>
        <v>43610</v>
      </c>
      <c r="G347" s="94">
        <f t="shared" si="251"/>
        <v>43635</v>
      </c>
      <c r="H347" s="60"/>
      <c r="I347" s="30"/>
      <c r="J347" s="68"/>
      <c r="K347" s="68"/>
      <c r="L347" s="68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69"/>
      <c r="CP347" s="69"/>
      <c r="CQ347" s="69"/>
      <c r="CR347" s="69"/>
      <c r="CS347" s="69"/>
      <c r="CT347" s="69"/>
      <c r="IF347" s="69"/>
      <c r="IG347" s="69"/>
      <c r="IH347" s="69"/>
      <c r="II347" s="69"/>
    </row>
    <row r="348" spans="1:243" s="70" customFormat="1" ht="11.25" hidden="1" customHeight="1" thickBot="1">
      <c r="A348" s="93" t="s">
        <v>261</v>
      </c>
      <c r="B348" s="93" t="s">
        <v>367</v>
      </c>
      <c r="C348" s="93" t="s">
        <v>270</v>
      </c>
      <c r="D348" s="103"/>
      <c r="E348" s="117">
        <f t="shared" ref="E348:F348" si="254">E347+7</f>
        <v>43615</v>
      </c>
      <c r="F348" s="107">
        <f t="shared" si="254"/>
        <v>43617</v>
      </c>
      <c r="G348" s="94">
        <f t="shared" si="251"/>
        <v>43642</v>
      </c>
      <c r="H348" s="60"/>
      <c r="I348" s="30"/>
      <c r="J348" s="68"/>
      <c r="K348" s="68"/>
      <c r="L348" s="68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69"/>
      <c r="CP348" s="69"/>
      <c r="CQ348" s="69"/>
      <c r="CR348" s="69"/>
      <c r="CS348" s="69"/>
      <c r="CT348" s="69"/>
      <c r="IF348" s="69"/>
      <c r="IG348" s="69"/>
      <c r="IH348" s="69"/>
      <c r="II348" s="69"/>
    </row>
    <row r="349" spans="1:243" s="70" customFormat="1" ht="11.25" hidden="1" customHeight="1" thickBot="1">
      <c r="A349" s="93" t="s">
        <v>368</v>
      </c>
      <c r="B349" s="93" t="s">
        <v>495</v>
      </c>
      <c r="C349" s="93" t="s">
        <v>365</v>
      </c>
      <c r="D349" s="103"/>
      <c r="E349" s="117">
        <f t="shared" ref="E349:F349" si="255">E348+7</f>
        <v>43622</v>
      </c>
      <c r="F349" s="107">
        <f t="shared" si="255"/>
        <v>43624</v>
      </c>
      <c r="G349" s="94">
        <f t="shared" ref="G349:G352" si="256">F349+25</f>
        <v>43649</v>
      </c>
      <c r="H349" s="60"/>
      <c r="I349" s="30"/>
      <c r="J349" s="68"/>
      <c r="K349" s="68"/>
      <c r="L349" s="68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IF349" s="69"/>
      <c r="IG349" s="69"/>
      <c r="IH349" s="69"/>
      <c r="II349" s="69"/>
    </row>
    <row r="350" spans="1:243" s="70" customFormat="1" ht="11.25" hidden="1" customHeight="1" thickBot="1">
      <c r="A350" s="93" t="s">
        <v>428</v>
      </c>
      <c r="B350" s="93" t="s">
        <v>496</v>
      </c>
      <c r="C350" s="92" t="s">
        <v>450</v>
      </c>
      <c r="D350" s="103"/>
      <c r="E350" s="117">
        <f t="shared" ref="E350:F350" si="257">E349+7</f>
        <v>43629</v>
      </c>
      <c r="F350" s="107">
        <f t="shared" si="257"/>
        <v>43631</v>
      </c>
      <c r="G350" s="94">
        <f t="shared" si="256"/>
        <v>43656</v>
      </c>
      <c r="H350" s="60"/>
      <c r="I350" s="30"/>
      <c r="J350" s="68"/>
      <c r="K350" s="68"/>
      <c r="L350" s="68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  <c r="IF350" s="69"/>
      <c r="IG350" s="69"/>
      <c r="IH350" s="69"/>
      <c r="II350" s="69"/>
    </row>
    <row r="351" spans="1:243" s="70" customFormat="1" ht="11.25" hidden="1" customHeight="1" thickBot="1">
      <c r="A351" s="92" t="s">
        <v>255</v>
      </c>
      <c r="B351" s="92" t="s">
        <v>497</v>
      </c>
      <c r="C351" s="92" t="s">
        <v>271</v>
      </c>
      <c r="D351" s="103"/>
      <c r="E351" s="117">
        <f t="shared" ref="E351:F351" si="258">E350+7</f>
        <v>43636</v>
      </c>
      <c r="F351" s="107">
        <f t="shared" si="258"/>
        <v>43638</v>
      </c>
      <c r="G351" s="94">
        <f t="shared" si="256"/>
        <v>43663</v>
      </c>
      <c r="H351" s="60"/>
      <c r="I351" s="30"/>
      <c r="J351" s="68"/>
      <c r="K351" s="68"/>
      <c r="L351" s="68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69"/>
      <c r="CP351" s="69"/>
      <c r="CQ351" s="69"/>
      <c r="CR351" s="69"/>
      <c r="CS351" s="69"/>
      <c r="CT351" s="69"/>
      <c r="IF351" s="69"/>
      <c r="IG351" s="69"/>
      <c r="IH351" s="69"/>
      <c r="II351" s="69"/>
    </row>
    <row r="352" spans="1:243" s="70" customFormat="1" ht="11.25" hidden="1" customHeight="1" thickBot="1">
      <c r="A352" s="93" t="s">
        <v>390</v>
      </c>
      <c r="B352" s="93" t="s">
        <v>498</v>
      </c>
      <c r="C352" s="93" t="s">
        <v>283</v>
      </c>
      <c r="D352" s="103"/>
      <c r="E352" s="117">
        <f t="shared" ref="E352:F352" si="259">E351+7</f>
        <v>43643</v>
      </c>
      <c r="F352" s="107">
        <f t="shared" si="259"/>
        <v>43645</v>
      </c>
      <c r="G352" s="94">
        <f t="shared" si="256"/>
        <v>43670</v>
      </c>
      <c r="H352" s="60"/>
      <c r="I352" s="30"/>
      <c r="J352" s="68"/>
      <c r="K352" s="68"/>
      <c r="L352" s="68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69"/>
      <c r="CP352" s="69"/>
      <c r="CQ352" s="69"/>
      <c r="CR352" s="69"/>
      <c r="CS352" s="69"/>
      <c r="CT352" s="69"/>
      <c r="IF352" s="69"/>
      <c r="IG352" s="69"/>
      <c r="IH352" s="69"/>
      <c r="II352" s="69"/>
    </row>
    <row r="353" spans="1:246" s="70" customFormat="1" ht="11.25" hidden="1" customHeight="1" thickBot="1">
      <c r="A353" s="93" t="s">
        <v>257</v>
      </c>
      <c r="B353" s="93" t="s">
        <v>505</v>
      </c>
      <c r="C353" s="93" t="s">
        <v>284</v>
      </c>
      <c r="D353" s="103"/>
      <c r="E353" s="117">
        <f t="shared" ref="E353:F353" si="260">E352+7</f>
        <v>43650</v>
      </c>
      <c r="F353" s="107">
        <f t="shared" si="260"/>
        <v>43652</v>
      </c>
      <c r="G353" s="94">
        <f t="shared" ref="G353:G356" si="261">F353+25</f>
        <v>43677</v>
      </c>
      <c r="H353" s="60"/>
      <c r="I353" s="30"/>
      <c r="J353" s="68"/>
      <c r="K353" s="68"/>
      <c r="L353" s="68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69"/>
      <c r="CP353" s="69"/>
      <c r="CQ353" s="69"/>
      <c r="CR353" s="69"/>
      <c r="CS353" s="69"/>
      <c r="CT353" s="69"/>
      <c r="IF353" s="69"/>
      <c r="IG353" s="69"/>
      <c r="IH353" s="69"/>
      <c r="II353" s="69"/>
    </row>
    <row r="354" spans="1:246" s="70" customFormat="1" ht="11.25" hidden="1" customHeight="1" thickBot="1">
      <c r="A354" s="93" t="s">
        <v>449</v>
      </c>
      <c r="B354" s="93" t="s">
        <v>506</v>
      </c>
      <c r="C354" s="93" t="s">
        <v>451</v>
      </c>
      <c r="D354" s="103"/>
      <c r="E354" s="117">
        <f t="shared" ref="E354:F354" si="262">E353+7</f>
        <v>43657</v>
      </c>
      <c r="F354" s="107">
        <f t="shared" si="262"/>
        <v>43659</v>
      </c>
      <c r="G354" s="94">
        <f t="shared" si="261"/>
        <v>43684</v>
      </c>
      <c r="H354" s="60"/>
      <c r="I354" s="30"/>
      <c r="J354" s="68"/>
      <c r="K354" s="68"/>
      <c r="L354" s="68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69"/>
      <c r="CP354" s="69"/>
      <c r="CQ354" s="69"/>
      <c r="CR354" s="69"/>
      <c r="CS354" s="69"/>
      <c r="CT354" s="69"/>
      <c r="IF354" s="69"/>
      <c r="IG354" s="69"/>
      <c r="IH354" s="69"/>
      <c r="II354" s="69"/>
    </row>
    <row r="355" spans="1:246" s="70" customFormat="1" ht="11.25" hidden="1" customHeight="1" thickBot="1">
      <c r="A355" s="93" t="s">
        <v>261</v>
      </c>
      <c r="B355" s="93" t="s">
        <v>423</v>
      </c>
      <c r="C355" s="93" t="s">
        <v>270</v>
      </c>
      <c r="D355" s="103"/>
      <c r="E355" s="117">
        <f t="shared" ref="E355:F355" si="263">E354+7</f>
        <v>43664</v>
      </c>
      <c r="F355" s="107">
        <f t="shared" si="263"/>
        <v>43666</v>
      </c>
      <c r="G355" s="94">
        <f t="shared" si="261"/>
        <v>43691</v>
      </c>
      <c r="H355" s="60"/>
      <c r="I355" s="30"/>
      <c r="J355" s="68"/>
      <c r="K355" s="68"/>
      <c r="L355" s="68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69"/>
      <c r="CP355" s="69"/>
      <c r="CQ355" s="69"/>
      <c r="CR355" s="69"/>
      <c r="CS355" s="69"/>
      <c r="CT355" s="69"/>
      <c r="IF355" s="69"/>
      <c r="IG355" s="69"/>
      <c r="IH355" s="69"/>
      <c r="II355" s="69"/>
    </row>
    <row r="356" spans="1:246" s="70" customFormat="1" ht="11.25" hidden="1" customHeight="1" thickBot="1">
      <c r="A356" s="93" t="s">
        <v>368</v>
      </c>
      <c r="B356" s="93" t="s">
        <v>507</v>
      </c>
      <c r="C356" s="93" t="s">
        <v>365</v>
      </c>
      <c r="D356" s="103"/>
      <c r="E356" s="117">
        <f t="shared" ref="E356:F356" si="264">E355+7</f>
        <v>43671</v>
      </c>
      <c r="F356" s="107">
        <f t="shared" si="264"/>
        <v>43673</v>
      </c>
      <c r="G356" s="94">
        <f t="shared" si="261"/>
        <v>43698</v>
      </c>
      <c r="H356" s="60"/>
      <c r="I356" s="30"/>
      <c r="J356" s="68"/>
      <c r="K356" s="68"/>
      <c r="L356" s="68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69"/>
      <c r="CP356" s="69"/>
      <c r="CQ356" s="69"/>
      <c r="CR356" s="69"/>
      <c r="CS356" s="69"/>
      <c r="CT356" s="69"/>
      <c r="IF356" s="69"/>
      <c r="IG356" s="69"/>
      <c r="IH356" s="69"/>
      <c r="II356" s="69"/>
    </row>
    <row r="357" spans="1:246" s="70" customFormat="1" ht="11.25" customHeight="1" thickBot="1">
      <c r="A357" s="93" t="s">
        <v>230</v>
      </c>
      <c r="B357" s="138" t="s">
        <v>539</v>
      </c>
      <c r="C357" s="92" t="s">
        <v>234</v>
      </c>
      <c r="D357" s="103"/>
      <c r="E357" s="117">
        <v>43713</v>
      </c>
      <c r="F357" s="107">
        <v>43715</v>
      </c>
      <c r="G357" s="94">
        <v>43737</v>
      </c>
      <c r="H357" s="60"/>
      <c r="I357" s="30"/>
      <c r="J357" s="68"/>
      <c r="K357" s="68"/>
      <c r="L357" s="68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69"/>
      <c r="CP357" s="69"/>
      <c r="CQ357" s="69"/>
      <c r="CR357" s="69"/>
      <c r="CS357" s="69"/>
      <c r="CT357" s="69"/>
      <c r="IF357" s="69"/>
      <c r="IG357" s="69"/>
      <c r="IH357" s="69"/>
      <c r="II357" s="69"/>
    </row>
    <row r="358" spans="1:246" s="70" customFormat="1" ht="11.25" customHeight="1" thickBot="1">
      <c r="A358" s="92" t="s">
        <v>231</v>
      </c>
      <c r="B358" s="137" t="s">
        <v>540</v>
      </c>
      <c r="C358" s="92" t="s">
        <v>235</v>
      </c>
      <c r="D358" s="103"/>
      <c r="E358" s="117">
        <f t="shared" ref="E358" si="265">E357+7</f>
        <v>43720</v>
      </c>
      <c r="F358" s="107">
        <v>43722</v>
      </c>
      <c r="G358" s="94">
        <v>43744</v>
      </c>
      <c r="H358" s="60"/>
      <c r="I358" s="30"/>
      <c r="J358" s="68"/>
      <c r="K358" s="68"/>
      <c r="L358" s="68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69"/>
      <c r="CP358" s="69"/>
      <c r="CQ358" s="69"/>
      <c r="CR358" s="69"/>
      <c r="CS358" s="69"/>
      <c r="CT358" s="69"/>
      <c r="IF358" s="69"/>
      <c r="IG358" s="69"/>
      <c r="IH358" s="69"/>
      <c r="II358" s="69"/>
    </row>
    <row r="359" spans="1:246" s="70" customFormat="1" ht="11.25" customHeight="1" thickBot="1">
      <c r="A359" s="93" t="s">
        <v>428</v>
      </c>
      <c r="B359" s="137" t="s">
        <v>541</v>
      </c>
      <c r="C359" s="93" t="s">
        <v>526</v>
      </c>
      <c r="D359" s="103"/>
      <c r="E359" s="117">
        <f t="shared" ref="E359:F359" si="266">E358+7</f>
        <v>43727</v>
      </c>
      <c r="F359" s="107">
        <f t="shared" si="266"/>
        <v>43729</v>
      </c>
      <c r="G359" s="94">
        <v>43751</v>
      </c>
      <c r="H359" s="60"/>
      <c r="I359" s="30"/>
      <c r="J359" s="68"/>
      <c r="K359" s="68"/>
      <c r="L359" s="68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69"/>
      <c r="CP359" s="69"/>
      <c r="CQ359" s="69"/>
      <c r="CR359" s="69"/>
      <c r="CS359" s="69"/>
      <c r="CT359" s="69"/>
      <c r="IF359" s="69"/>
      <c r="IG359" s="69"/>
      <c r="IH359" s="69"/>
      <c r="II359" s="69"/>
    </row>
    <row r="360" spans="1:246" s="70" customFormat="1" ht="11.25" customHeight="1" thickBot="1">
      <c r="A360" s="93" t="s">
        <v>525</v>
      </c>
      <c r="B360" s="137" t="s">
        <v>54</v>
      </c>
      <c r="C360" s="93" t="s">
        <v>527</v>
      </c>
      <c r="D360" s="103"/>
      <c r="E360" s="117">
        <f t="shared" ref="E360:F360" si="267">E359+7</f>
        <v>43734</v>
      </c>
      <c r="F360" s="107">
        <f t="shared" si="267"/>
        <v>43736</v>
      </c>
      <c r="G360" s="94">
        <v>43758</v>
      </c>
      <c r="H360" s="60"/>
      <c r="I360" s="30"/>
      <c r="J360" s="68"/>
      <c r="K360" s="68"/>
      <c r="L360" s="68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69"/>
      <c r="CP360" s="69"/>
      <c r="CQ360" s="69"/>
      <c r="CR360" s="69"/>
      <c r="CS360" s="69"/>
      <c r="CT360" s="69"/>
      <c r="IF360" s="69"/>
      <c r="IG360" s="69"/>
      <c r="IH360" s="69"/>
      <c r="II360" s="69"/>
    </row>
    <row r="361" spans="1:246" ht="13.5" customHeight="1">
      <c r="A361" s="95" t="s">
        <v>316</v>
      </c>
      <c r="B361" s="56"/>
      <c r="C361" s="57" t="s">
        <v>346</v>
      </c>
      <c r="D361" s="56"/>
      <c r="E361" s="58" t="s">
        <v>347</v>
      </c>
      <c r="F361" s="96"/>
      <c r="G361" s="96"/>
      <c r="H361" s="16"/>
      <c r="I361" s="60"/>
      <c r="J361" s="30"/>
      <c r="K361" s="30"/>
      <c r="L361" s="30"/>
      <c r="M361" s="3"/>
      <c r="N361" s="3"/>
      <c r="O361" s="3"/>
      <c r="CU361" s="2"/>
      <c r="CV361" s="2"/>
      <c r="II361" s="3"/>
      <c r="IJ361" s="3"/>
      <c r="IK361" s="3"/>
      <c r="IL361" s="3"/>
    </row>
    <row r="362" spans="1:2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</row>
    <row r="363" spans="1:2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</row>
    <row r="364" spans="1:2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</row>
    <row r="365" spans="1:2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</row>
    <row r="366" spans="1:246">
      <c r="A366" s="3" t="s">
        <v>170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</row>
    <row r="367" spans="1:246">
      <c r="A367" s="3" t="s">
        <v>466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</row>
    <row r="368" spans="1:246">
      <c r="A368" s="3" t="s">
        <v>544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</row>
    <row r="369" spans="1:246">
      <c r="A369" s="3" t="s">
        <v>348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</row>
    <row r="370" spans="1:246">
      <c r="A370" s="3" t="s">
        <v>467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</row>
    <row r="371" spans="1:246">
      <c r="A371" s="3" t="s">
        <v>349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</row>
    <row r="372" spans="1:246">
      <c r="A372" s="3" t="s">
        <v>223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</row>
    <row r="373" spans="1:246">
      <c r="A373" s="3" t="s">
        <v>545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</row>
    <row r="374" spans="1:2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</row>
    <row r="375" spans="1:2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</row>
    <row r="376" spans="1:2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</row>
    <row r="377" spans="1:2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</row>
    <row r="378" spans="1:2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</row>
    <row r="379" spans="1:2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</row>
    <row r="380" spans="1:2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</row>
    <row r="381" spans="1:2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</row>
    <row r="382" spans="1:2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</row>
    <row r="383" spans="1:2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</row>
    <row r="384" spans="1:2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</row>
    <row r="385" spans="1:2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</row>
    <row r="386" spans="1:2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</row>
    <row r="387" spans="1:2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</row>
    <row r="388" spans="1:2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</row>
    <row r="389" spans="1:2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</row>
    <row r="390" spans="1:2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</row>
    <row r="391" spans="1:2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</row>
    <row r="392" spans="1:2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</row>
    <row r="393" spans="1:2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</row>
    <row r="394" spans="1:2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</row>
    <row r="395" spans="1:2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</row>
    <row r="396" spans="1:2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</row>
    <row r="397" spans="1:2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</row>
    <row r="398" spans="1:2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</row>
    <row r="399" spans="1:2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</row>
    <row r="400" spans="1:2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</row>
    <row r="401" spans="1:2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</row>
    <row r="402" spans="1:2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</row>
    <row r="403" spans="1:2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</row>
    <row r="404" spans="1:2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</row>
    <row r="405" spans="1:2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</row>
    <row r="406" spans="1:2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</row>
    <row r="407" spans="1:2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</row>
    <row r="408" spans="1:2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</row>
    <row r="409" spans="1:2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</row>
    <row r="410" spans="1:2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</row>
    <row r="411" spans="1:2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</row>
    <row r="412" spans="1:2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</row>
    <row r="413" spans="1:2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</row>
    <row r="414" spans="1:2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</row>
    <row r="415" spans="1:2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</row>
    <row r="416" spans="1:2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</row>
    <row r="417" spans="1:2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</row>
    <row r="418" spans="1:2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</row>
    <row r="419" spans="1:2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</row>
    <row r="420" spans="1:2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</row>
    <row r="421" spans="1:2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</row>
    <row r="422" spans="1:2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</row>
    <row r="423" spans="1:2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</row>
    <row r="424" spans="1:2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</row>
    <row r="425" spans="1:2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</row>
    <row r="426" spans="1:2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</row>
    <row r="427" spans="1:2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</row>
    <row r="428" spans="1:2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</row>
    <row r="429" spans="1:2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</row>
    <row r="430" spans="1:2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</row>
    <row r="431" spans="1:2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</row>
    <row r="432" spans="1:2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</row>
    <row r="433" spans="1:2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</row>
    <row r="434" spans="1:2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</row>
    <row r="435" spans="1:2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</row>
    <row r="436" spans="1:2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</row>
    <row r="437" spans="1:2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</row>
    <row r="438" spans="1:2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</row>
    <row r="439" spans="1:2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</row>
    <row r="440" spans="1:2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</row>
    <row r="441" spans="1:2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</row>
    <row r="442" spans="1:2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</row>
    <row r="443" spans="1:2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</row>
    <row r="444" spans="1:2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</row>
    <row r="445" spans="1:2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</row>
    <row r="446" spans="1:2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</row>
    <row r="447" spans="1:2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</row>
    <row r="448" spans="1:2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</row>
    <row r="449" spans="1:2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</row>
    <row r="450" spans="1:2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</row>
    <row r="451" spans="1:2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</row>
    <row r="452" spans="1:2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</row>
    <row r="453" spans="1:2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</row>
    <row r="454" spans="1:2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</row>
    <row r="455" spans="1:2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</row>
    <row r="456" spans="1:2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</row>
    <row r="457" spans="1:2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</row>
    <row r="458" spans="1:2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</row>
    <row r="459" spans="1:2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</row>
    <row r="460" spans="1:2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</row>
    <row r="461" spans="1:2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</row>
    <row r="462" spans="1:2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</row>
    <row r="463" spans="1:2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</row>
    <row r="464" spans="1:2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</row>
    <row r="465" spans="1:2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</row>
    <row r="466" spans="1:2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</row>
    <row r="467" spans="1:2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</row>
    <row r="468" spans="1:2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</row>
    <row r="469" spans="1:2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</row>
    <row r="470" spans="1:2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</row>
    <row r="471" spans="1:2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</row>
    <row r="472" spans="1:2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</row>
    <row r="473" spans="1:2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</row>
    <row r="474" spans="1:2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</row>
    <row r="475" spans="1:2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</row>
    <row r="476" spans="1:2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</row>
    <row r="477" spans="1:2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</row>
    <row r="478" spans="1:2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</row>
    <row r="479" spans="1:2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</row>
    <row r="480" spans="1:2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</row>
    <row r="481" spans="1:2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</row>
    <row r="482" spans="1:2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</row>
    <row r="483" spans="1:2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</row>
    <row r="484" spans="1:2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</row>
    <row r="485" spans="1:2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</row>
    <row r="486" spans="1:2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</row>
    <row r="487" spans="1:2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</row>
    <row r="488" spans="1:2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</row>
    <row r="489" spans="1:2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</row>
    <row r="490" spans="1:2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</row>
    <row r="491" spans="1:2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</row>
    <row r="492" spans="1:2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</row>
    <row r="493" spans="1:2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</row>
    <row r="494" spans="1:2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</row>
    <row r="495" spans="1:2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</row>
    <row r="496" spans="1:2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</row>
    <row r="497" spans="1:2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</row>
    <row r="498" spans="1:2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</row>
    <row r="499" spans="1:2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</row>
    <row r="500" spans="1:2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</row>
    <row r="501" spans="1:2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</row>
    <row r="502" spans="1:2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</row>
    <row r="503" spans="1:2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</row>
    <row r="504" spans="1:2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</row>
    <row r="505" spans="1:2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</row>
    <row r="506" spans="1:2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</row>
    <row r="507" spans="1:2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</row>
    <row r="508" spans="1:2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</row>
    <row r="509" spans="1:2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</row>
    <row r="510" spans="1:2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</row>
    <row r="511" spans="1:2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</row>
    <row r="512" spans="1:2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</row>
    <row r="513" spans="1:2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</row>
    <row r="514" spans="1:2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</row>
    <row r="515" spans="1:2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</row>
    <row r="516" spans="1:2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</row>
    <row r="517" spans="1:2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</row>
    <row r="518" spans="1:2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</row>
    <row r="519" spans="1:2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</row>
    <row r="520" spans="1:2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</row>
    <row r="521" spans="1:2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</row>
    <row r="522" spans="1:2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</row>
    <row r="523" spans="1:2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</row>
    <row r="524" spans="1:2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</row>
    <row r="525" spans="1:2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</row>
    <row r="526" spans="1:2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</row>
    <row r="527" spans="1:2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</row>
    <row r="528" spans="1:2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</row>
    <row r="529" spans="1:2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</row>
    <row r="530" spans="1:2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</row>
    <row r="531" spans="1:2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</row>
    <row r="532" spans="1:2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</row>
    <row r="533" spans="1:2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</row>
    <row r="534" spans="1:2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</row>
    <row r="535" spans="1:2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</row>
    <row r="536" spans="1:2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</row>
    <row r="537" spans="1:2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</row>
    <row r="538" spans="1:2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</row>
    <row r="539" spans="1:2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</row>
    <row r="540" spans="1:2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</row>
    <row r="541" spans="1:2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</row>
    <row r="542" spans="1:2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</row>
    <row r="543" spans="1:2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</row>
    <row r="544" spans="1:2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</row>
    <row r="545" spans="1:2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</row>
    <row r="546" spans="1:2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</row>
    <row r="547" spans="1:2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</row>
    <row r="548" spans="1:2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</row>
    <row r="549" spans="1:2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</row>
    <row r="550" spans="1:2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</row>
    <row r="551" spans="1:2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</row>
    <row r="552" spans="1:2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</row>
    <row r="553" spans="1:2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</row>
    <row r="554" spans="1:2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</row>
    <row r="555" spans="1:2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</row>
    <row r="556" spans="1:2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</row>
    <row r="557" spans="1:2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</row>
    <row r="558" spans="1:2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</row>
    <row r="559" spans="1:2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</row>
    <row r="560" spans="1:2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</row>
    <row r="561" spans="1:2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</row>
    <row r="562" spans="1:2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</row>
    <row r="563" spans="1:2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</row>
    <row r="564" spans="1:2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</row>
    <row r="565" spans="1:2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</row>
    <row r="566" spans="1:2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</row>
    <row r="567" spans="1:2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</row>
    <row r="568" spans="1:2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</row>
    <row r="569" spans="1:2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</row>
    <row r="570" spans="1:2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</row>
    <row r="571" spans="1:2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</row>
    <row r="572" spans="1:2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</row>
    <row r="573" spans="1:2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</row>
    <row r="574" spans="1:2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</row>
    <row r="575" spans="1:2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</row>
    <row r="576" spans="1:2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</row>
    <row r="577" spans="1:2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</row>
    <row r="578" spans="1:2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</row>
    <row r="579" spans="1:2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</row>
    <row r="580" spans="1:2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</row>
    <row r="581" spans="1:2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</row>
    <row r="582" spans="1:2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</row>
    <row r="583" spans="1:2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</row>
    <row r="584" spans="1:2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</row>
    <row r="585" spans="1:2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</row>
    <row r="586" spans="1:2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</row>
    <row r="587" spans="1:2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</row>
    <row r="588" spans="1:2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</row>
    <row r="589" spans="1:2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</row>
    <row r="590" spans="1:2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</row>
    <row r="591" spans="1:2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</row>
    <row r="592" spans="1:2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</row>
    <row r="593" spans="1:2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</row>
    <row r="594" spans="1:2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</row>
    <row r="595" spans="1:2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</row>
    <row r="596" spans="1:2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</row>
    <row r="597" spans="1:2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</row>
    <row r="598" spans="1:2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</row>
    <row r="599" spans="1:2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</row>
    <row r="600" spans="1:2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</row>
    <row r="601" spans="1:2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</row>
    <row r="602" spans="1:2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</row>
    <row r="603" spans="1:2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</row>
    <row r="604" spans="1:2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</row>
    <row r="605" spans="1:2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</row>
    <row r="606" spans="1:2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</row>
    <row r="607" spans="1:2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</row>
    <row r="608" spans="1:2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</row>
    <row r="609" spans="1:2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</row>
    <row r="610" spans="1:2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</row>
    <row r="611" spans="1:2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</row>
    <row r="612" spans="1:2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</row>
    <row r="613" spans="1:2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</row>
    <row r="614" spans="1:2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</row>
    <row r="615" spans="1:2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</row>
    <row r="616" spans="1:2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</row>
    <row r="617" spans="1:2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</row>
    <row r="618" spans="1:2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</row>
    <row r="619" spans="1:2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</row>
    <row r="620" spans="1:2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</row>
    <row r="621" spans="1:2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</row>
    <row r="622" spans="1:2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</row>
    <row r="623" spans="1:2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</row>
    <row r="624" spans="1:2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</row>
    <row r="625" spans="1:2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</row>
    <row r="626" spans="1:2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</row>
    <row r="627" spans="1:2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</row>
    <row r="628" spans="1:2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</row>
    <row r="629" spans="1:2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</row>
    <row r="630" spans="1:2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</row>
    <row r="631" spans="1:2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</row>
    <row r="632" spans="1:2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</row>
    <row r="633" spans="1:2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</row>
    <row r="634" spans="1:2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</row>
    <row r="635" spans="1:2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</row>
    <row r="636" spans="1:2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</row>
    <row r="637" spans="1:2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</row>
    <row r="638" spans="1:2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</row>
    <row r="639" spans="1:2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</row>
    <row r="640" spans="1:2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</row>
    <row r="641" spans="1:2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</row>
    <row r="642" spans="1:2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</row>
    <row r="643" spans="1:2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</row>
    <row r="644" spans="1:2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</row>
    <row r="645" spans="1:2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</row>
    <row r="646" spans="1:2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</row>
    <row r="647" spans="1:2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</row>
    <row r="648" spans="1:2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</row>
    <row r="649" spans="1:2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</row>
    <row r="650" spans="1:2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</row>
    <row r="651" spans="1:2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</row>
    <row r="652" spans="1:2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</row>
    <row r="653" spans="1:2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</row>
    <row r="654" spans="1:2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</row>
    <row r="655" spans="1:2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</row>
    <row r="656" spans="1:2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</row>
    <row r="657" spans="1:2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</row>
    <row r="658" spans="1:2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</row>
    <row r="659" spans="1:2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</row>
    <row r="660" spans="1:2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</row>
    <row r="661" spans="1:2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</row>
    <row r="662" spans="1:2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</row>
    <row r="663" spans="1:2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</row>
    <row r="664" spans="1:2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</row>
    <row r="665" spans="1:2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</row>
    <row r="666" spans="1:2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</row>
    <row r="667" spans="1:2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</row>
    <row r="668" spans="1:2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</row>
    <row r="669" spans="1:2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</row>
    <row r="670" spans="1:2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</row>
    <row r="671" spans="1:2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</row>
    <row r="672" spans="1:2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</row>
    <row r="673" spans="1:2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</row>
    <row r="674" spans="1:2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</row>
    <row r="675" spans="1:2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</row>
    <row r="676" spans="1:2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</row>
    <row r="677" spans="1:2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</row>
    <row r="678" spans="1:2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</row>
    <row r="679" spans="1:2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</row>
    <row r="680" spans="1:2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</row>
    <row r="681" spans="1:2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</row>
    <row r="682" spans="1:2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</row>
    <row r="683" spans="1:2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</row>
    <row r="684" spans="1:2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</row>
    <row r="685" spans="1:2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</row>
    <row r="686" spans="1:2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</row>
    <row r="687" spans="1:2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</row>
    <row r="688" spans="1:2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</row>
    <row r="689" spans="1:2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</row>
    <row r="690" spans="1:2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</row>
    <row r="691" spans="1:2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</row>
    <row r="692" spans="1:2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</row>
    <row r="693" spans="1:2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</row>
    <row r="694" spans="1:2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</row>
    <row r="695" spans="1:2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</row>
    <row r="696" spans="1:2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</row>
    <row r="697" spans="1:2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</row>
    <row r="698" spans="1:2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</row>
    <row r="699" spans="1:2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</row>
    <row r="700" spans="1:2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</row>
    <row r="701" spans="1:2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</row>
    <row r="702" spans="1:2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</row>
    <row r="703" spans="1:2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</row>
    <row r="704" spans="1:2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</row>
    <row r="705" spans="1:2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</row>
    <row r="706" spans="1:2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</row>
    <row r="707" spans="1:2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</row>
    <row r="708" spans="1:2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</row>
    <row r="709" spans="1:2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</row>
    <row r="710" spans="1:2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</row>
    <row r="711" spans="1:2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</row>
    <row r="712" spans="1:2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</row>
    <row r="713" spans="1:2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</row>
    <row r="714" spans="1:2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</row>
    <row r="715" spans="1:2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</row>
    <row r="716" spans="1:2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</row>
    <row r="717" spans="1:2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</row>
    <row r="718" spans="1:2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</row>
    <row r="719" spans="1:2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</row>
    <row r="720" spans="1:2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</row>
    <row r="721" spans="1:2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</row>
    <row r="722" spans="1:2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</row>
    <row r="723" spans="1:2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</row>
    <row r="724" spans="1:2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</row>
    <row r="725" spans="1:2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</row>
    <row r="726" spans="1:2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</row>
    <row r="727" spans="1:2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</row>
    <row r="728" spans="1:2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</row>
    <row r="729" spans="1:2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</row>
    <row r="730" spans="1:2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</row>
    <row r="731" spans="1:2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</row>
    <row r="732" spans="1:2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</row>
    <row r="733" spans="1:2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</row>
    <row r="734" spans="1:2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</row>
    <row r="735" spans="1:2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</row>
    <row r="736" spans="1:2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</row>
    <row r="737" spans="1:2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</row>
    <row r="738" spans="1:2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</row>
    <row r="739" spans="1:2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</row>
    <row r="740" spans="1:2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</row>
    <row r="741" spans="1:2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</row>
    <row r="742" spans="1:2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</row>
    <row r="743" spans="1:2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</row>
    <row r="744" spans="1:2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</row>
    <row r="745" spans="1:2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</row>
    <row r="746" spans="1:2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</row>
    <row r="747" spans="1:2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</row>
    <row r="748" spans="1:2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</row>
    <row r="749" spans="1:2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</row>
    <row r="750" spans="1:2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</row>
    <row r="751" spans="1:2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</row>
    <row r="752" spans="1:2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</row>
    <row r="753" spans="1:2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</row>
    <row r="754" spans="1:2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</row>
    <row r="755" spans="1:2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</row>
    <row r="756" spans="1:2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</row>
    <row r="757" spans="1:2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</row>
    <row r="758" spans="1:2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</row>
    <row r="759" spans="1:2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</row>
    <row r="760" spans="1:2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</row>
    <row r="761" spans="1:2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</row>
    <row r="762" spans="1:2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</row>
    <row r="763" spans="1:2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</row>
    <row r="764" spans="1:2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</row>
    <row r="765" spans="1:2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</row>
    <row r="766" spans="1:2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</row>
    <row r="767" spans="1:2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</row>
    <row r="768" spans="1:2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</row>
    <row r="769" spans="1:2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</row>
    <row r="770" spans="1:2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</row>
    <row r="771" spans="1:2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</row>
    <row r="772" spans="1:2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</row>
    <row r="773" spans="1:2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</row>
    <row r="774" spans="1:2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</row>
    <row r="775" spans="1:2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</row>
    <row r="776" spans="1:2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</row>
    <row r="777" spans="1:2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</row>
    <row r="778" spans="1:2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</row>
    <row r="779" spans="1:2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</row>
    <row r="780" spans="1:2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</row>
    <row r="781" spans="1:2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</row>
    <row r="782" spans="1:2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</row>
    <row r="783" spans="1:2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</row>
    <row r="784" spans="1:2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</row>
    <row r="785" spans="1:2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</row>
    <row r="786" spans="1:2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</row>
    <row r="787" spans="1:2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</row>
    <row r="788" spans="1:2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</row>
    <row r="789" spans="1:2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</row>
    <row r="790" spans="1:2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</row>
    <row r="791" spans="1:2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</row>
    <row r="792" spans="1:2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</row>
    <row r="793" spans="1:2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</row>
    <row r="794" spans="1:2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</row>
    <row r="795" spans="1:2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</row>
    <row r="796" spans="1:2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</row>
    <row r="797" spans="1:2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</row>
    <row r="798" spans="1:2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</row>
    <row r="799" spans="1:2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</row>
    <row r="800" spans="1:2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</row>
    <row r="801" spans="1:2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</row>
    <row r="802" spans="1:2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</row>
    <row r="803" spans="1:2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</row>
    <row r="804" spans="1:2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</row>
    <row r="805" spans="1:2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</row>
    <row r="806" spans="1:2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</row>
    <row r="807" spans="1:2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</row>
    <row r="808" spans="1:2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</row>
    <row r="809" spans="1:2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</row>
    <row r="810" spans="1:2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</row>
    <row r="811" spans="1:2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</row>
    <row r="812" spans="1:2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</row>
    <row r="813" spans="1:2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</row>
    <row r="814" spans="1:2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</row>
    <row r="815" spans="1:2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</row>
    <row r="816" spans="1:2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</row>
    <row r="817" spans="1:2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</row>
    <row r="818" spans="1:2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</row>
    <row r="819" spans="1:2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</row>
    <row r="820" spans="1:2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</row>
    <row r="821" spans="1:2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</row>
    <row r="822" spans="1:2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</row>
    <row r="823" spans="1:2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</row>
    <row r="824" spans="1:2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</row>
    <row r="825" spans="1:2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</row>
    <row r="826" spans="1:2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</row>
    <row r="827" spans="1:2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</row>
    <row r="828" spans="1:2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</row>
    <row r="829" spans="1:2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</row>
    <row r="830" spans="1:2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</row>
    <row r="831" spans="1:2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</row>
    <row r="832" spans="1:2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</row>
    <row r="833" spans="1:2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</row>
    <row r="834" spans="1:2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</row>
    <row r="835" spans="1:2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</row>
    <row r="836" spans="1:2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</row>
    <row r="837" spans="1:2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</row>
    <row r="838" spans="1:2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</row>
    <row r="839" spans="1:2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</row>
    <row r="840" spans="1:2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</row>
    <row r="841" spans="1:2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</row>
    <row r="842" spans="1:2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</row>
    <row r="843" spans="1:2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</row>
    <row r="844" spans="1:2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</row>
    <row r="845" spans="1:2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</row>
    <row r="846" spans="1:2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</row>
    <row r="847" spans="1:2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</row>
    <row r="848" spans="1:2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</row>
    <row r="849" spans="1:2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</row>
    <row r="850" spans="1:2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</row>
    <row r="851" spans="1:2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</row>
    <row r="852" spans="1:2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</row>
    <row r="853" spans="1:2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</row>
    <row r="854" spans="1:2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</row>
    <row r="855" spans="1:2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</row>
    <row r="856" spans="1:2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</row>
    <row r="857" spans="1:2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</row>
    <row r="858" spans="1:2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</row>
    <row r="859" spans="1:2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</row>
    <row r="860" spans="1:2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</row>
    <row r="861" spans="1:2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</row>
    <row r="862" spans="1:2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</row>
    <row r="863" spans="1:2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</row>
    <row r="864" spans="1:2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</row>
    <row r="865" spans="1:2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</row>
    <row r="866" spans="1:246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  <c r="N866" s="3"/>
      <c r="O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</row>
    <row r="867" spans="1:246">
      <c r="K867" s="3"/>
      <c r="L867" s="3"/>
      <c r="M867" s="3"/>
      <c r="N867" s="3"/>
      <c r="O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</row>
    <row r="868" spans="1:246">
      <c r="K868" s="3"/>
      <c r="L868" s="3"/>
      <c r="M868" s="3"/>
      <c r="N868" s="3"/>
      <c r="O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</row>
    <row r="869" spans="1:246">
      <c r="K869" s="3"/>
      <c r="L869" s="3"/>
      <c r="M869" s="3"/>
      <c r="N869" s="3"/>
      <c r="O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</row>
    <row r="870" spans="1:246">
      <c r="K870" s="3"/>
      <c r="L870" s="3"/>
      <c r="M870" s="3"/>
      <c r="N870" s="3"/>
      <c r="O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</row>
    <row r="871" spans="1:246">
      <c r="K871" s="3"/>
      <c r="L871" s="3"/>
      <c r="M871" s="3"/>
      <c r="N871" s="3"/>
      <c r="O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</row>
    <row r="872" spans="1:246">
      <c r="K872" s="3"/>
      <c r="L872" s="3"/>
      <c r="M872" s="3"/>
      <c r="N872" s="3"/>
      <c r="O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</row>
    <row r="873" spans="1:246">
      <c r="K873" s="3"/>
      <c r="L873" s="3"/>
      <c r="M873" s="3"/>
      <c r="N873" s="3"/>
      <c r="O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</row>
    <row r="874" spans="1:246">
      <c r="K874" s="3"/>
      <c r="L874" s="3"/>
      <c r="M874" s="3"/>
      <c r="N874" s="3"/>
      <c r="O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</row>
    <row r="875" spans="1:246">
      <c r="K875" s="3"/>
      <c r="L875" s="3"/>
      <c r="M875" s="3"/>
      <c r="N875" s="3"/>
      <c r="O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</row>
    <row r="876" spans="1:246">
      <c r="K876" s="3"/>
      <c r="L876" s="3"/>
      <c r="M876" s="3"/>
      <c r="N876" s="3"/>
      <c r="O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</row>
    <row r="877" spans="1:246">
      <c r="K877" s="3"/>
      <c r="L877" s="3"/>
      <c r="M877" s="3"/>
      <c r="N877" s="3"/>
      <c r="O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</row>
    <row r="878" spans="1:246">
      <c r="K878" s="3"/>
      <c r="L878" s="3"/>
      <c r="M878" s="3"/>
      <c r="N878" s="3"/>
      <c r="O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</row>
    <row r="879" spans="1:246">
      <c r="K879" s="3"/>
      <c r="L879" s="3"/>
      <c r="M879" s="3"/>
      <c r="N879" s="3"/>
      <c r="O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</row>
    <row r="880" spans="1:246">
      <c r="K880" s="3"/>
      <c r="L880" s="3"/>
      <c r="M880" s="3"/>
      <c r="N880" s="3"/>
      <c r="O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</row>
    <row r="881" spans="11:246">
      <c r="K881" s="3"/>
      <c r="L881" s="3"/>
      <c r="M881" s="3"/>
      <c r="N881" s="3"/>
      <c r="O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</row>
    <row r="882" spans="11:246">
      <c r="K882" s="3"/>
      <c r="L882" s="3"/>
      <c r="M882" s="3"/>
      <c r="N882" s="3"/>
      <c r="O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</row>
    <row r="883" spans="11:246">
      <c r="K883" s="3"/>
      <c r="L883" s="3"/>
      <c r="M883" s="3"/>
      <c r="N883" s="3"/>
      <c r="O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</row>
    <row r="884" spans="11:246">
      <c r="K884" s="3"/>
      <c r="L884" s="3"/>
      <c r="M884" s="3"/>
      <c r="N884" s="3"/>
      <c r="O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</row>
    <row r="885" spans="11:246">
      <c r="K885" s="3"/>
      <c r="L885" s="3"/>
      <c r="M885" s="3"/>
      <c r="N885" s="3"/>
      <c r="O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</row>
    <row r="886" spans="11:246">
      <c r="K886" s="3"/>
      <c r="L886" s="3"/>
      <c r="M886" s="3"/>
      <c r="N886" s="3"/>
      <c r="O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</row>
    <row r="887" spans="11:246">
      <c r="K887" s="3"/>
      <c r="L887" s="3"/>
      <c r="M887" s="3"/>
      <c r="N887" s="3"/>
      <c r="O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</row>
    <row r="888" spans="11:246">
      <c r="K888" s="3"/>
      <c r="L888" s="3"/>
      <c r="M888" s="3"/>
      <c r="N888" s="3"/>
      <c r="O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</row>
    <row r="889" spans="11:246">
      <c r="K889" s="3"/>
      <c r="L889" s="3"/>
      <c r="M889" s="3"/>
      <c r="N889" s="3"/>
      <c r="O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</row>
    <row r="890" spans="11:246">
      <c r="K890" s="3"/>
      <c r="L890" s="3"/>
      <c r="M890" s="3"/>
      <c r="N890" s="3"/>
      <c r="O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</row>
    <row r="891" spans="11:246">
      <c r="K891" s="3"/>
      <c r="L891" s="3"/>
      <c r="M891" s="3"/>
      <c r="N891" s="3"/>
      <c r="O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</row>
    <row r="892" spans="11:246">
      <c r="K892" s="3"/>
      <c r="L892" s="3"/>
      <c r="M892" s="3"/>
      <c r="N892" s="3"/>
      <c r="O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</row>
    <row r="893" spans="11:246">
      <c r="K893" s="3"/>
      <c r="L893" s="3"/>
      <c r="M893" s="3"/>
      <c r="N893" s="3"/>
      <c r="O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</row>
    <row r="894" spans="11:246">
      <c r="K894" s="3"/>
      <c r="L894" s="3"/>
      <c r="M894" s="3"/>
      <c r="N894" s="3"/>
      <c r="O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</row>
    <row r="895" spans="11:246">
      <c r="K895" s="3"/>
      <c r="L895" s="3"/>
      <c r="M895" s="3"/>
      <c r="N895" s="3"/>
      <c r="O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</row>
    <row r="896" spans="11:246">
      <c r="K896" s="3"/>
      <c r="L896" s="3"/>
      <c r="M896" s="3"/>
      <c r="N896" s="3"/>
      <c r="O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</row>
    <row r="897" spans="11:246">
      <c r="K897" s="3"/>
      <c r="L897" s="3"/>
      <c r="M897" s="3"/>
      <c r="N897" s="3"/>
      <c r="O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</row>
    <row r="898" spans="11:246">
      <c r="K898" s="3"/>
      <c r="L898" s="3"/>
      <c r="M898" s="3"/>
      <c r="N898" s="3"/>
      <c r="O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</row>
    <row r="899" spans="11:246">
      <c r="K899" s="3"/>
      <c r="L899" s="3"/>
      <c r="M899" s="3"/>
      <c r="N899" s="3"/>
      <c r="O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</row>
    <row r="900" spans="11:246">
      <c r="K900" s="3"/>
      <c r="L900" s="3"/>
      <c r="M900" s="3"/>
      <c r="N900" s="3"/>
      <c r="O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</row>
    <row r="901" spans="11:246">
      <c r="K901" s="3"/>
      <c r="L901" s="3"/>
      <c r="M901" s="3"/>
      <c r="N901" s="3"/>
      <c r="O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</row>
    <row r="902" spans="11:246">
      <c r="K902" s="3"/>
      <c r="L902" s="3"/>
      <c r="M902" s="3"/>
      <c r="N902" s="3"/>
      <c r="O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</row>
    <row r="903" spans="11:246">
      <c r="K903" s="3"/>
      <c r="L903" s="3"/>
      <c r="M903" s="3"/>
      <c r="N903" s="3"/>
      <c r="O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</row>
    <row r="904" spans="11:246">
      <c r="K904" s="3"/>
      <c r="L904" s="3"/>
      <c r="M904" s="3"/>
      <c r="N904" s="3"/>
      <c r="O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</row>
    <row r="905" spans="11:246">
      <c r="K905" s="3"/>
      <c r="L905" s="3"/>
      <c r="M905" s="3"/>
      <c r="N905" s="3"/>
      <c r="O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</row>
    <row r="906" spans="11:246">
      <c r="K906" s="3"/>
      <c r="L906" s="3"/>
      <c r="M906" s="3"/>
      <c r="N906" s="3"/>
      <c r="O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</row>
    <row r="907" spans="11:246">
      <c r="K907" s="3"/>
      <c r="L907" s="3"/>
      <c r="M907" s="3"/>
      <c r="N907" s="3"/>
      <c r="O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</row>
    <row r="908" spans="11:246">
      <c r="K908" s="3"/>
      <c r="L908" s="3"/>
      <c r="M908" s="3"/>
      <c r="N908" s="3"/>
      <c r="O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</row>
    <row r="909" spans="11:246">
      <c r="K909" s="3"/>
      <c r="L909" s="3"/>
      <c r="M909" s="3"/>
      <c r="N909" s="3"/>
      <c r="O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</row>
    <row r="910" spans="11:246">
      <c r="K910" s="3"/>
      <c r="L910" s="3"/>
      <c r="M910" s="3"/>
      <c r="N910" s="3"/>
      <c r="O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</row>
    <row r="911" spans="11:246">
      <c r="K911" s="3"/>
      <c r="L911" s="3"/>
      <c r="M911" s="3"/>
      <c r="N911" s="3"/>
      <c r="O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</row>
    <row r="912" spans="11:246">
      <c r="K912" s="3"/>
      <c r="L912" s="3"/>
      <c r="M912" s="3"/>
      <c r="N912" s="3"/>
      <c r="O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</row>
    <row r="913" spans="11:246">
      <c r="K913" s="3"/>
      <c r="L913" s="3"/>
      <c r="M913" s="3"/>
      <c r="N913" s="3"/>
      <c r="O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</row>
    <row r="914" spans="11:246">
      <c r="K914" s="3"/>
      <c r="L914" s="3"/>
      <c r="M914" s="3"/>
      <c r="N914" s="3"/>
      <c r="O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</row>
    <row r="915" spans="11:246">
      <c r="K915" s="3"/>
      <c r="L915" s="3"/>
      <c r="M915" s="3"/>
      <c r="N915" s="3"/>
      <c r="O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</row>
    <row r="916" spans="11:246">
      <c r="K916" s="3"/>
      <c r="L916" s="3"/>
      <c r="M916" s="3"/>
      <c r="N916" s="3"/>
      <c r="O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</row>
    <row r="917" spans="11:246">
      <c r="K917" s="3"/>
      <c r="L917" s="3"/>
      <c r="M917" s="3"/>
      <c r="N917" s="3"/>
      <c r="O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</row>
    <row r="918" spans="11:246">
      <c r="K918" s="3"/>
      <c r="L918" s="3"/>
      <c r="M918" s="3"/>
      <c r="N918" s="3"/>
      <c r="O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</row>
    <row r="919" spans="11:246">
      <c r="K919" s="3"/>
      <c r="L919" s="3"/>
      <c r="M919" s="3"/>
      <c r="N919" s="3"/>
      <c r="O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</row>
    <row r="920" spans="11:246">
      <c r="K920" s="3"/>
      <c r="L920" s="3"/>
      <c r="M920" s="3"/>
      <c r="N920" s="3"/>
      <c r="O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</row>
    <row r="921" spans="11:246">
      <c r="K921" s="3"/>
      <c r="L921" s="3"/>
      <c r="M921" s="3"/>
      <c r="N921" s="3"/>
      <c r="O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</row>
    <row r="922" spans="11:246">
      <c r="K922" s="3"/>
      <c r="L922" s="3"/>
      <c r="M922" s="3"/>
      <c r="N922" s="3"/>
      <c r="O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</row>
    <row r="923" spans="11:246">
      <c r="K923" s="3"/>
      <c r="L923" s="3"/>
      <c r="M923" s="3"/>
      <c r="N923" s="3"/>
      <c r="O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</row>
    <row r="924" spans="11:246">
      <c r="K924" s="3"/>
      <c r="L924" s="3"/>
      <c r="M924" s="3"/>
      <c r="N924" s="3"/>
      <c r="O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</row>
    <row r="925" spans="11:246">
      <c r="K925" s="3"/>
      <c r="L925" s="3"/>
      <c r="M925" s="3"/>
      <c r="N925" s="3"/>
      <c r="O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</row>
    <row r="926" spans="11:246">
      <c r="K926" s="3"/>
      <c r="L926" s="3"/>
      <c r="M926" s="3"/>
      <c r="N926" s="3"/>
      <c r="O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</row>
    <row r="927" spans="11:246">
      <c r="K927" s="3"/>
      <c r="L927" s="3"/>
      <c r="M927" s="3"/>
      <c r="N927" s="3"/>
      <c r="O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</row>
    <row r="928" spans="11:246">
      <c r="K928" s="3"/>
      <c r="L928" s="3"/>
      <c r="M928" s="3"/>
      <c r="N928" s="3"/>
      <c r="O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</row>
    <row r="929" spans="11:246">
      <c r="K929" s="3"/>
      <c r="L929" s="3"/>
      <c r="M929" s="3"/>
      <c r="N929" s="3"/>
      <c r="O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</row>
    <row r="930" spans="11:246">
      <c r="K930" s="3"/>
      <c r="L930" s="3"/>
      <c r="M930" s="3"/>
      <c r="N930" s="3"/>
      <c r="O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</row>
    <row r="931" spans="11:246">
      <c r="K931" s="3"/>
      <c r="L931" s="3"/>
      <c r="M931" s="3"/>
      <c r="N931" s="3"/>
      <c r="O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</row>
    <row r="932" spans="11:246">
      <c r="K932" s="3"/>
      <c r="L932" s="3"/>
      <c r="M932" s="3"/>
      <c r="N932" s="3"/>
      <c r="O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</row>
    <row r="933" spans="11:246">
      <c r="K933" s="3"/>
      <c r="L933" s="3"/>
      <c r="M933" s="3"/>
      <c r="N933" s="3"/>
      <c r="O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</row>
    <row r="934" spans="11:246">
      <c r="K934" s="3"/>
      <c r="L934" s="3"/>
      <c r="M934" s="3"/>
      <c r="N934" s="3"/>
      <c r="O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</row>
    <row r="935" spans="11:246">
      <c r="K935" s="3"/>
      <c r="L935" s="3"/>
      <c r="M935" s="3"/>
      <c r="N935" s="3"/>
      <c r="O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</row>
    <row r="936" spans="11:246">
      <c r="K936" s="3"/>
      <c r="L936" s="3"/>
      <c r="M936" s="3"/>
      <c r="N936" s="3"/>
      <c r="O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</row>
    <row r="937" spans="11:246">
      <c r="K937" s="3"/>
      <c r="L937" s="3"/>
      <c r="M937" s="3"/>
      <c r="N937" s="3"/>
      <c r="O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</row>
    <row r="938" spans="11:246">
      <c r="K938" s="3"/>
      <c r="L938" s="3"/>
      <c r="M938" s="3"/>
      <c r="N938" s="3"/>
      <c r="O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</row>
    <row r="939" spans="11:246">
      <c r="K939" s="3"/>
      <c r="L939" s="3"/>
      <c r="M939" s="3"/>
      <c r="N939" s="3"/>
      <c r="O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</row>
    <row r="940" spans="11:246">
      <c r="K940" s="3"/>
      <c r="L940" s="3"/>
      <c r="M940" s="3"/>
      <c r="N940" s="3"/>
      <c r="O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</row>
    <row r="941" spans="11:246">
      <c r="K941" s="3"/>
      <c r="L941" s="3"/>
      <c r="M941" s="3"/>
      <c r="N941" s="3"/>
      <c r="O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</row>
    <row r="942" spans="11:246">
      <c r="K942" s="3"/>
      <c r="L942" s="3"/>
      <c r="M942" s="3"/>
      <c r="N942" s="3"/>
      <c r="O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</row>
    <row r="943" spans="11:246">
      <c r="K943" s="3"/>
      <c r="L943" s="3"/>
      <c r="M943" s="3"/>
      <c r="N943" s="3"/>
      <c r="O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</row>
    <row r="944" spans="11:246">
      <c r="K944" s="3"/>
      <c r="L944" s="3"/>
      <c r="M944" s="3"/>
      <c r="N944" s="3"/>
      <c r="O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</row>
    <row r="945" spans="11:246">
      <c r="K945" s="3"/>
      <c r="L945" s="3"/>
      <c r="M945" s="3"/>
      <c r="N945" s="3"/>
      <c r="O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</row>
    <row r="946" spans="11:246">
      <c r="K946" s="3"/>
      <c r="L946" s="3"/>
      <c r="M946" s="3"/>
      <c r="N946" s="3"/>
      <c r="O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</row>
    <row r="947" spans="11:246">
      <c r="K947" s="3"/>
      <c r="L947" s="3"/>
      <c r="M947" s="3"/>
      <c r="N947" s="3"/>
      <c r="O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</row>
    <row r="948" spans="11:246">
      <c r="K948" s="3"/>
      <c r="L948" s="3"/>
      <c r="M948" s="3"/>
      <c r="N948" s="3"/>
      <c r="O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</row>
    <row r="949" spans="11:246">
      <c r="K949" s="3"/>
      <c r="L949" s="3"/>
      <c r="M949" s="3"/>
      <c r="N949" s="3"/>
      <c r="O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</row>
    <row r="950" spans="11:246">
      <c r="K950" s="3"/>
      <c r="L950" s="3"/>
      <c r="M950" s="3"/>
      <c r="N950" s="3"/>
      <c r="O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</row>
    <row r="951" spans="11:246">
      <c r="K951" s="3"/>
      <c r="L951" s="3"/>
      <c r="M951" s="3"/>
      <c r="N951" s="3"/>
      <c r="O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</row>
    <row r="952" spans="11:246">
      <c r="K952" s="3"/>
      <c r="L952" s="3"/>
      <c r="M952" s="3"/>
      <c r="N952" s="3"/>
      <c r="O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</row>
    <row r="953" spans="11:246">
      <c r="K953" s="3"/>
      <c r="L953" s="3"/>
      <c r="M953" s="3"/>
      <c r="N953" s="3"/>
      <c r="O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</row>
    <row r="954" spans="11:246">
      <c r="K954" s="3"/>
      <c r="L954" s="3"/>
      <c r="M954" s="3"/>
      <c r="N954" s="3"/>
      <c r="O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</row>
    <row r="955" spans="11:246">
      <c r="K955" s="3"/>
      <c r="L955" s="3"/>
      <c r="M955" s="3"/>
      <c r="N955" s="3"/>
      <c r="O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</row>
    <row r="956" spans="11:246">
      <c r="K956" s="3"/>
      <c r="L956" s="3"/>
      <c r="M956" s="3"/>
      <c r="N956" s="3"/>
      <c r="O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</row>
    <row r="957" spans="11:246">
      <c r="K957" s="3"/>
      <c r="L957" s="3"/>
      <c r="M957" s="3"/>
      <c r="N957" s="3"/>
      <c r="O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</row>
    <row r="958" spans="11:246">
      <c r="K958" s="3"/>
      <c r="L958" s="3"/>
      <c r="M958" s="3"/>
      <c r="N958" s="3"/>
      <c r="O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</row>
    <row r="959" spans="11:246">
      <c r="K959" s="3"/>
      <c r="L959" s="3"/>
      <c r="M959" s="3"/>
      <c r="N959" s="3"/>
      <c r="O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</row>
    <row r="960" spans="11:246">
      <c r="K960" s="3"/>
      <c r="L960" s="3"/>
      <c r="M960" s="3"/>
      <c r="N960" s="3"/>
      <c r="O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</row>
    <row r="961" spans="11:246">
      <c r="K961" s="3"/>
      <c r="L961" s="3"/>
      <c r="M961" s="3"/>
      <c r="N961" s="3"/>
      <c r="O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</row>
    <row r="962" spans="11:246">
      <c r="K962" s="3"/>
      <c r="L962" s="3"/>
      <c r="M962" s="3"/>
      <c r="N962" s="3"/>
      <c r="O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</row>
    <row r="963" spans="11:246">
      <c r="K963" s="3"/>
      <c r="L963" s="3"/>
      <c r="M963" s="3"/>
      <c r="N963" s="3"/>
      <c r="O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</row>
    <row r="964" spans="11:246">
      <c r="K964" s="3"/>
      <c r="L964" s="3"/>
      <c r="M964" s="3"/>
      <c r="N964" s="3"/>
      <c r="O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</row>
    <row r="965" spans="11:246">
      <c r="K965" s="3"/>
      <c r="L965" s="3"/>
      <c r="M965" s="3"/>
      <c r="N965" s="3"/>
      <c r="O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</row>
    <row r="966" spans="11:246">
      <c r="K966" s="3"/>
      <c r="L966" s="3"/>
      <c r="M966" s="3"/>
      <c r="N966" s="3"/>
      <c r="O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</row>
    <row r="967" spans="11:246">
      <c r="K967" s="3"/>
      <c r="L967" s="3"/>
      <c r="M967" s="3"/>
      <c r="N967" s="3"/>
      <c r="O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</row>
    <row r="968" spans="11:246">
      <c r="K968" s="3"/>
      <c r="L968" s="3"/>
      <c r="M968" s="3"/>
      <c r="N968" s="3"/>
      <c r="O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</row>
    <row r="969" spans="11:246">
      <c r="K969" s="3"/>
      <c r="L969" s="3"/>
      <c r="M969" s="3"/>
      <c r="N969" s="3"/>
      <c r="O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</row>
    <row r="970" spans="11:246">
      <c r="K970" s="3"/>
      <c r="L970" s="3"/>
      <c r="M970" s="3"/>
      <c r="N970" s="3"/>
      <c r="O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</row>
    <row r="971" spans="11:246">
      <c r="K971" s="3"/>
      <c r="L971" s="3"/>
      <c r="M971" s="3"/>
      <c r="N971" s="3"/>
      <c r="O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</row>
    <row r="972" spans="11:246">
      <c r="K972" s="3"/>
      <c r="L972" s="3"/>
      <c r="M972" s="3"/>
      <c r="N972" s="3"/>
      <c r="O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</row>
    <row r="973" spans="11:246">
      <c r="K973" s="3"/>
      <c r="L973" s="3"/>
      <c r="M973" s="3"/>
      <c r="N973" s="3"/>
      <c r="O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</row>
    <row r="974" spans="11:246">
      <c r="K974" s="3"/>
      <c r="L974" s="3"/>
      <c r="M974" s="3"/>
      <c r="N974" s="3"/>
      <c r="O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</row>
    <row r="975" spans="11:246">
      <c r="K975" s="3"/>
      <c r="L975" s="3"/>
      <c r="M975" s="3"/>
      <c r="N975" s="3"/>
      <c r="O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</row>
    <row r="976" spans="11:246">
      <c r="K976" s="3"/>
      <c r="L976" s="3"/>
      <c r="M976" s="3"/>
      <c r="N976" s="3"/>
      <c r="O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</row>
    <row r="977" spans="11:246">
      <c r="K977" s="3"/>
      <c r="L977" s="3"/>
      <c r="M977" s="3"/>
      <c r="N977" s="3"/>
      <c r="O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</row>
    <row r="978" spans="11:246">
      <c r="K978" s="3"/>
      <c r="L978" s="3"/>
      <c r="M978" s="3"/>
      <c r="N978" s="3"/>
      <c r="O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</row>
    <row r="979" spans="11:246">
      <c r="K979" s="3"/>
      <c r="L979" s="3"/>
      <c r="M979" s="3"/>
      <c r="N979" s="3"/>
      <c r="O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</row>
    <row r="980" spans="11:246">
      <c r="K980" s="3"/>
      <c r="L980" s="3"/>
      <c r="M980" s="3"/>
      <c r="N980" s="3"/>
      <c r="O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</row>
    <row r="981" spans="11:246">
      <c r="K981" s="3"/>
      <c r="L981" s="3"/>
      <c r="M981" s="3"/>
      <c r="N981" s="3"/>
      <c r="O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</row>
    <row r="982" spans="11:246">
      <c r="K982" s="3"/>
      <c r="L982" s="3"/>
      <c r="M982" s="3"/>
      <c r="N982" s="3"/>
      <c r="O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</row>
    <row r="983" spans="11:246">
      <c r="K983" s="3"/>
      <c r="L983" s="3"/>
      <c r="M983" s="3"/>
      <c r="N983" s="3"/>
      <c r="O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</row>
    <row r="984" spans="11:246">
      <c r="K984" s="3"/>
      <c r="L984" s="3"/>
      <c r="M984" s="3"/>
      <c r="N984" s="3"/>
      <c r="O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</row>
    <row r="985" spans="11:246">
      <c r="K985" s="3"/>
      <c r="L985" s="3"/>
      <c r="M985" s="3"/>
      <c r="N985" s="3"/>
      <c r="O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</row>
    <row r="986" spans="11:246">
      <c r="K986" s="3"/>
      <c r="L986" s="3"/>
      <c r="M986" s="3"/>
      <c r="N986" s="3"/>
      <c r="O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</row>
    <row r="987" spans="11:246">
      <c r="K987" s="3"/>
      <c r="L987" s="3"/>
      <c r="M987" s="3"/>
      <c r="N987" s="3"/>
      <c r="O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</row>
    <row r="988" spans="11:246">
      <c r="K988" s="3"/>
      <c r="L988" s="3"/>
      <c r="M988" s="3"/>
      <c r="N988" s="3"/>
      <c r="O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</row>
    <row r="989" spans="11:246">
      <c r="K989" s="3"/>
      <c r="L989" s="3"/>
      <c r="M989" s="3"/>
      <c r="N989" s="3"/>
      <c r="O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</row>
    <row r="990" spans="11:246">
      <c r="K990" s="3"/>
      <c r="L990" s="3"/>
      <c r="M990" s="3"/>
      <c r="N990" s="3"/>
      <c r="O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</row>
    <row r="991" spans="11:246">
      <c r="K991" s="3"/>
      <c r="L991" s="3"/>
      <c r="M991" s="3"/>
      <c r="N991" s="3"/>
      <c r="O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</row>
    <row r="992" spans="11:246">
      <c r="K992" s="3"/>
      <c r="L992" s="3"/>
      <c r="M992" s="3"/>
      <c r="N992" s="3"/>
      <c r="O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</row>
    <row r="993" spans="11:246">
      <c r="K993" s="3"/>
      <c r="L993" s="3"/>
      <c r="M993" s="3"/>
      <c r="N993" s="3"/>
      <c r="O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</row>
    <row r="994" spans="11:246">
      <c r="K994" s="3"/>
      <c r="L994" s="3"/>
      <c r="M994" s="3"/>
      <c r="N994" s="3"/>
      <c r="O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</row>
    <row r="995" spans="11:246">
      <c r="K995" s="3"/>
      <c r="L995" s="3"/>
      <c r="M995" s="3"/>
      <c r="N995" s="3"/>
      <c r="O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</row>
    <row r="996" spans="11:246">
      <c r="K996" s="3"/>
      <c r="L996" s="3"/>
      <c r="M996" s="3"/>
      <c r="N996" s="3"/>
      <c r="O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</row>
    <row r="997" spans="11:246">
      <c r="K997" s="3"/>
      <c r="L997" s="3"/>
      <c r="M997" s="3"/>
      <c r="N997" s="3"/>
      <c r="O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</row>
    <row r="998" spans="11:246">
      <c r="K998" s="3"/>
      <c r="L998" s="3"/>
      <c r="M998" s="3"/>
      <c r="N998" s="3"/>
      <c r="O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</row>
    <row r="999" spans="11:246">
      <c r="K999" s="3"/>
      <c r="L999" s="3"/>
      <c r="M999" s="3"/>
      <c r="N999" s="3"/>
      <c r="O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</row>
    <row r="1000" spans="11:246">
      <c r="K1000" s="3"/>
      <c r="L1000" s="3"/>
      <c r="M1000" s="3"/>
      <c r="N1000" s="3"/>
      <c r="O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</row>
    <row r="1001" spans="11:246">
      <c r="K1001" s="3"/>
      <c r="L1001" s="3"/>
      <c r="M1001" s="3"/>
      <c r="N1001" s="3"/>
      <c r="O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</row>
    <row r="1002" spans="11:246">
      <c r="K1002" s="3"/>
      <c r="L1002" s="3"/>
      <c r="M1002" s="3"/>
      <c r="N1002" s="3"/>
      <c r="O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</row>
    <row r="1003" spans="11:246">
      <c r="K1003" s="3"/>
      <c r="L1003" s="3"/>
      <c r="M1003" s="3"/>
      <c r="N1003" s="3"/>
      <c r="O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</row>
    <row r="1004" spans="11:246">
      <c r="K1004" s="3"/>
      <c r="L1004" s="3"/>
      <c r="M1004" s="3"/>
      <c r="N1004" s="3"/>
      <c r="O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</row>
    <row r="1005" spans="11:246">
      <c r="K1005" s="3"/>
      <c r="L1005" s="3"/>
      <c r="M1005" s="3"/>
      <c r="N1005" s="3"/>
      <c r="O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</row>
    <row r="1006" spans="11:246">
      <c r="K1006" s="3"/>
      <c r="L1006" s="3"/>
      <c r="M1006" s="3"/>
      <c r="N1006" s="3"/>
      <c r="O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</row>
    <row r="1007" spans="11:246">
      <c r="K1007" s="3"/>
      <c r="L1007" s="3"/>
      <c r="M1007" s="3"/>
      <c r="N1007" s="3"/>
      <c r="O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</row>
    <row r="1008" spans="11:246">
      <c r="K1008" s="3"/>
      <c r="L1008" s="3"/>
      <c r="M1008" s="3"/>
      <c r="N1008" s="3"/>
      <c r="O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</row>
    <row r="1009" spans="11:246">
      <c r="K1009" s="3"/>
      <c r="L1009" s="3"/>
      <c r="M1009" s="3"/>
      <c r="N1009" s="3"/>
      <c r="O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</row>
    <row r="1010" spans="11:246">
      <c r="K1010" s="3"/>
      <c r="L1010" s="3"/>
      <c r="M1010" s="3"/>
      <c r="N1010" s="3"/>
      <c r="O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</row>
    <row r="1011" spans="11:246">
      <c r="K1011" s="3"/>
      <c r="L1011" s="3"/>
      <c r="M1011" s="3"/>
      <c r="N1011" s="3"/>
      <c r="O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</row>
    <row r="1012" spans="11:246">
      <c r="K1012" s="3"/>
      <c r="L1012" s="3"/>
      <c r="M1012" s="3"/>
      <c r="N1012" s="3"/>
      <c r="O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</row>
    <row r="1013" spans="11:246">
      <c r="K1013" s="3"/>
      <c r="L1013" s="3"/>
      <c r="M1013" s="3"/>
      <c r="N1013" s="3"/>
      <c r="O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</row>
    <row r="1014" spans="11:246">
      <c r="K1014" s="3"/>
      <c r="L1014" s="3"/>
      <c r="M1014" s="3"/>
      <c r="N1014" s="3"/>
      <c r="O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</row>
    <row r="1015" spans="11:246">
      <c r="K1015" s="3"/>
      <c r="L1015" s="3"/>
      <c r="M1015" s="3"/>
      <c r="N1015" s="3"/>
      <c r="O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</row>
    <row r="1016" spans="11:246">
      <c r="K1016" s="3"/>
      <c r="L1016" s="3"/>
      <c r="M1016" s="3"/>
      <c r="N1016" s="3"/>
      <c r="O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</row>
    <row r="1017" spans="11:246">
      <c r="K1017" s="3"/>
      <c r="L1017" s="3"/>
      <c r="M1017" s="3"/>
      <c r="N1017" s="3"/>
      <c r="O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</row>
    <row r="1018" spans="11:246">
      <c r="K1018" s="3"/>
      <c r="L1018" s="3"/>
      <c r="M1018" s="3"/>
      <c r="N1018" s="3"/>
      <c r="O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</row>
    <row r="1019" spans="11:246">
      <c r="K1019" s="3"/>
      <c r="L1019" s="3"/>
      <c r="M1019" s="3"/>
      <c r="N1019" s="3"/>
      <c r="O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</row>
    <row r="1020" spans="11:246">
      <c r="K1020" s="3"/>
      <c r="L1020" s="3"/>
      <c r="M1020" s="3"/>
      <c r="N1020" s="3"/>
      <c r="O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</row>
    <row r="1021" spans="11:246">
      <c r="K1021" s="3"/>
      <c r="L1021" s="3"/>
      <c r="M1021" s="3"/>
      <c r="N1021" s="3"/>
      <c r="O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</row>
    <row r="1022" spans="11:246">
      <c r="K1022" s="3"/>
      <c r="L1022" s="3"/>
      <c r="M1022" s="3"/>
      <c r="N1022" s="3"/>
      <c r="O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</row>
    <row r="1023" spans="11:246">
      <c r="K1023" s="3"/>
      <c r="L1023" s="3"/>
      <c r="M1023" s="3"/>
      <c r="N1023" s="3"/>
      <c r="O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</row>
    <row r="1024" spans="11:246">
      <c r="K1024" s="3"/>
      <c r="L1024" s="3"/>
      <c r="M1024" s="3"/>
      <c r="N1024" s="3"/>
      <c r="O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</row>
    <row r="1025" spans="11:246">
      <c r="K1025" s="3"/>
      <c r="L1025" s="3"/>
      <c r="M1025" s="3"/>
      <c r="N1025" s="3"/>
      <c r="O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</row>
    <row r="1026" spans="11:246">
      <c r="K1026" s="3"/>
      <c r="L1026" s="3"/>
      <c r="M1026" s="3"/>
      <c r="N1026" s="3"/>
      <c r="O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</row>
    <row r="1027" spans="11:246">
      <c r="K1027" s="3"/>
      <c r="L1027" s="3"/>
      <c r="M1027" s="3"/>
      <c r="N1027" s="3"/>
      <c r="O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</row>
    <row r="1028" spans="11:246">
      <c r="K1028" s="3"/>
      <c r="L1028" s="3"/>
      <c r="M1028" s="3"/>
      <c r="N1028" s="3"/>
      <c r="O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</row>
    <row r="1029" spans="11:246">
      <c r="K1029" s="3"/>
      <c r="L1029" s="3"/>
      <c r="M1029" s="3"/>
      <c r="N1029" s="3"/>
      <c r="O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</row>
    <row r="1030" spans="11:246">
      <c r="K1030" s="3"/>
      <c r="L1030" s="3"/>
      <c r="M1030" s="3"/>
      <c r="N1030" s="3"/>
      <c r="O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</row>
    <row r="1031" spans="11:246">
      <c r="K1031" s="3"/>
      <c r="L1031" s="3"/>
      <c r="M1031" s="3"/>
      <c r="N1031" s="3"/>
      <c r="O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</row>
    <row r="1032" spans="11:246">
      <c r="K1032" s="3"/>
      <c r="L1032" s="3"/>
      <c r="M1032" s="3"/>
      <c r="N1032" s="3"/>
      <c r="O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</row>
    <row r="1033" spans="11:246">
      <c r="K1033" s="3"/>
      <c r="L1033" s="3"/>
      <c r="M1033" s="3"/>
      <c r="N1033" s="3"/>
      <c r="O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</row>
    <row r="1034" spans="11:246">
      <c r="K1034" s="3"/>
      <c r="L1034" s="3"/>
      <c r="M1034" s="3"/>
      <c r="N1034" s="3"/>
      <c r="O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</row>
    <row r="1035" spans="11:246">
      <c r="K1035" s="3"/>
      <c r="L1035" s="3"/>
      <c r="M1035" s="3"/>
      <c r="N1035" s="3"/>
      <c r="O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</row>
    <row r="1036" spans="11:246">
      <c r="K1036" s="3"/>
      <c r="L1036" s="3"/>
      <c r="M1036" s="3"/>
      <c r="N1036" s="3"/>
      <c r="O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</row>
    <row r="1037" spans="11:246">
      <c r="K1037" s="3"/>
      <c r="L1037" s="3"/>
      <c r="M1037" s="3"/>
      <c r="N1037" s="3"/>
      <c r="O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</row>
    <row r="1038" spans="11:246">
      <c r="K1038" s="3"/>
      <c r="L1038" s="3"/>
      <c r="M1038" s="3"/>
      <c r="N1038" s="3"/>
      <c r="O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</row>
    <row r="1039" spans="11:246">
      <c r="K1039" s="3"/>
      <c r="L1039" s="3"/>
      <c r="M1039" s="3"/>
      <c r="N1039" s="3"/>
      <c r="O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</row>
    <row r="1040" spans="11:246">
      <c r="K1040" s="3"/>
      <c r="L1040" s="3"/>
      <c r="M1040" s="3"/>
      <c r="N1040" s="3"/>
      <c r="O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</row>
    <row r="1041" spans="11:246">
      <c r="K1041" s="3"/>
      <c r="L1041" s="3"/>
      <c r="M1041" s="3"/>
      <c r="N1041" s="3"/>
      <c r="O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</row>
    <row r="1042" spans="11:246">
      <c r="K1042" s="3"/>
      <c r="L1042" s="3"/>
      <c r="M1042" s="3"/>
      <c r="N1042" s="3"/>
      <c r="O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</row>
    <row r="1043" spans="11:246">
      <c r="K1043" s="3"/>
      <c r="L1043" s="3"/>
      <c r="M1043" s="3"/>
      <c r="N1043" s="3"/>
      <c r="O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</row>
    <row r="1044" spans="11:246">
      <c r="K1044" s="3"/>
      <c r="L1044" s="3"/>
      <c r="M1044" s="3"/>
      <c r="N1044" s="3"/>
      <c r="O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</row>
    <row r="1045" spans="11:246">
      <c r="K1045" s="3"/>
      <c r="L1045" s="3"/>
      <c r="M1045" s="3"/>
      <c r="N1045" s="3"/>
      <c r="O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</row>
    <row r="1046" spans="11:246">
      <c r="K1046" s="3"/>
      <c r="L1046" s="3"/>
      <c r="M1046" s="3"/>
      <c r="N1046" s="3"/>
      <c r="O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</row>
    <row r="1047" spans="11:246">
      <c r="K1047" s="3"/>
      <c r="L1047" s="3"/>
      <c r="M1047" s="3"/>
      <c r="N1047" s="3"/>
      <c r="O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</row>
    <row r="1048" spans="11:246">
      <c r="K1048" s="3"/>
      <c r="L1048" s="3"/>
      <c r="M1048" s="3"/>
      <c r="N1048" s="3"/>
      <c r="O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</row>
    <row r="1049" spans="11:246">
      <c r="K1049" s="3"/>
      <c r="L1049" s="3"/>
      <c r="M1049" s="3"/>
      <c r="N1049" s="3"/>
      <c r="O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</row>
    <row r="1050" spans="11:246">
      <c r="K1050" s="3"/>
      <c r="L1050" s="3"/>
      <c r="M1050" s="3"/>
      <c r="N1050" s="3"/>
      <c r="O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</row>
    <row r="1051" spans="11:246">
      <c r="K1051" s="3"/>
      <c r="L1051" s="3"/>
      <c r="M1051" s="3"/>
      <c r="N1051" s="3"/>
      <c r="O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</row>
    <row r="1052" spans="11:246">
      <c r="K1052" s="3"/>
      <c r="L1052" s="3"/>
      <c r="M1052" s="3"/>
      <c r="N1052" s="3"/>
      <c r="O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</row>
    <row r="1053" spans="11:246">
      <c r="K1053" s="3"/>
      <c r="L1053" s="3"/>
      <c r="M1053" s="3"/>
      <c r="N1053" s="3"/>
      <c r="O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</row>
    <row r="1054" spans="11:246">
      <c r="K1054" s="3"/>
      <c r="L1054" s="3"/>
      <c r="M1054" s="3"/>
      <c r="N1054" s="3"/>
      <c r="O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</row>
    <row r="1055" spans="11:246">
      <c r="K1055" s="3"/>
      <c r="L1055" s="3"/>
      <c r="M1055" s="3"/>
      <c r="N1055" s="3"/>
      <c r="O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</row>
    <row r="1056" spans="11:246">
      <c r="K1056" s="3"/>
      <c r="L1056" s="3"/>
      <c r="M1056" s="3"/>
      <c r="N1056" s="3"/>
      <c r="O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</row>
    <row r="1057" spans="11:246">
      <c r="K1057" s="3"/>
      <c r="L1057" s="3"/>
      <c r="M1057" s="3"/>
      <c r="N1057" s="3"/>
      <c r="O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</row>
    <row r="1058" spans="11:246">
      <c r="K1058" s="3"/>
      <c r="L1058" s="3"/>
      <c r="M1058" s="3"/>
      <c r="N1058" s="3"/>
      <c r="O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</row>
    <row r="1059" spans="11:246">
      <c r="K1059" s="3"/>
      <c r="L1059" s="3"/>
      <c r="M1059" s="3"/>
      <c r="N1059" s="3"/>
      <c r="O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</row>
    <row r="1060" spans="11:246">
      <c r="K1060" s="3"/>
      <c r="L1060" s="3"/>
      <c r="M1060" s="3"/>
      <c r="N1060" s="3"/>
      <c r="O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</row>
    <row r="1061" spans="11:246">
      <c r="K1061" s="3"/>
      <c r="L1061" s="3"/>
      <c r="M1061" s="3"/>
      <c r="N1061" s="3"/>
      <c r="O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</row>
    <row r="1062" spans="11:246">
      <c r="K1062" s="3"/>
      <c r="L1062" s="3"/>
      <c r="M1062" s="3"/>
      <c r="N1062" s="3"/>
      <c r="O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</row>
    <row r="1063" spans="11:246">
      <c r="K1063" s="3"/>
      <c r="L1063" s="3"/>
      <c r="M1063" s="3"/>
      <c r="N1063" s="3"/>
      <c r="O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</row>
    <row r="1064" spans="11:246">
      <c r="K1064" s="3"/>
      <c r="L1064" s="3"/>
      <c r="M1064" s="3"/>
      <c r="N1064" s="3"/>
      <c r="O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</row>
    <row r="1065" spans="11:246">
      <c r="K1065" s="3"/>
      <c r="L1065" s="3"/>
      <c r="M1065" s="3"/>
      <c r="N1065" s="3"/>
      <c r="O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</row>
    <row r="1066" spans="11:246">
      <c r="K1066" s="3"/>
      <c r="L1066" s="3"/>
      <c r="M1066" s="3"/>
      <c r="N1066" s="3"/>
      <c r="O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</row>
    <row r="1067" spans="11:246">
      <c r="K1067" s="3"/>
      <c r="L1067" s="3"/>
      <c r="M1067" s="3"/>
      <c r="N1067" s="3"/>
      <c r="O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</row>
    <row r="1068" spans="11:246">
      <c r="K1068" s="3"/>
      <c r="L1068" s="3"/>
      <c r="M1068" s="3"/>
      <c r="N1068" s="3"/>
      <c r="O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</row>
    <row r="1069" spans="11:246">
      <c r="K1069" s="3"/>
      <c r="L1069" s="3"/>
      <c r="M1069" s="3"/>
      <c r="N1069" s="3"/>
      <c r="O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</row>
    <row r="1070" spans="11:246">
      <c r="K1070" s="3"/>
      <c r="L1070" s="3"/>
      <c r="M1070" s="3"/>
      <c r="N1070" s="3"/>
      <c r="O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</row>
    <row r="1071" spans="11:246">
      <c r="K1071" s="3"/>
      <c r="L1071" s="3"/>
      <c r="M1071" s="3"/>
      <c r="N1071" s="3"/>
      <c r="O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</row>
    <row r="1072" spans="11:246">
      <c r="K1072" s="3"/>
      <c r="L1072" s="3"/>
      <c r="M1072" s="3"/>
      <c r="N1072" s="3"/>
      <c r="O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</row>
    <row r="1073" spans="11:246">
      <c r="K1073" s="3"/>
      <c r="L1073" s="3"/>
      <c r="M1073" s="3"/>
      <c r="N1073" s="3"/>
      <c r="O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</row>
    <row r="1074" spans="11:246">
      <c r="K1074" s="3"/>
      <c r="L1074" s="3"/>
      <c r="M1074" s="3"/>
      <c r="N1074" s="3"/>
      <c r="O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</row>
    <row r="1075" spans="11:246">
      <c r="K1075" s="3"/>
      <c r="L1075" s="3"/>
      <c r="M1075" s="3"/>
      <c r="N1075" s="3"/>
      <c r="O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</row>
    <row r="1076" spans="11:246">
      <c r="K1076" s="3"/>
      <c r="L1076" s="3"/>
      <c r="M1076" s="3"/>
      <c r="N1076" s="3"/>
      <c r="O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</row>
    <row r="1077" spans="11:246">
      <c r="K1077" s="3"/>
      <c r="L1077" s="3"/>
      <c r="M1077" s="3"/>
      <c r="N1077" s="3"/>
      <c r="O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</row>
    <row r="1078" spans="11:246">
      <c r="K1078" s="3"/>
      <c r="L1078" s="3"/>
      <c r="M1078" s="3"/>
      <c r="N1078" s="3"/>
      <c r="O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</row>
    <row r="1079" spans="11:246">
      <c r="K1079" s="3"/>
      <c r="L1079" s="3"/>
      <c r="M1079" s="3"/>
      <c r="N1079" s="3"/>
      <c r="O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</row>
    <row r="1080" spans="11:246">
      <c r="K1080" s="3"/>
      <c r="L1080" s="3"/>
      <c r="M1080" s="3"/>
      <c r="N1080" s="3"/>
      <c r="O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</row>
    <row r="1081" spans="11:246">
      <c r="K1081" s="3"/>
      <c r="L1081" s="3"/>
      <c r="M1081" s="3"/>
      <c r="N1081" s="3"/>
      <c r="O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</row>
    <row r="1082" spans="11:246">
      <c r="K1082" s="3"/>
      <c r="L1082" s="3"/>
      <c r="M1082" s="3"/>
      <c r="N1082" s="3"/>
      <c r="O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</row>
    <row r="1083" spans="11:246">
      <c r="K1083" s="3"/>
      <c r="L1083" s="3"/>
      <c r="M1083" s="3"/>
      <c r="N1083" s="3"/>
      <c r="O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</row>
    <row r="1084" spans="11:246">
      <c r="K1084" s="3"/>
      <c r="L1084" s="3"/>
      <c r="M1084" s="3"/>
      <c r="N1084" s="3"/>
      <c r="O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</row>
    <row r="1085" spans="11:246">
      <c r="K1085" s="3"/>
      <c r="L1085" s="3"/>
      <c r="M1085" s="3"/>
      <c r="N1085" s="3"/>
      <c r="O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</row>
    <row r="1086" spans="11:246">
      <c r="K1086" s="3"/>
      <c r="L1086" s="3"/>
      <c r="M1086" s="3"/>
      <c r="N1086" s="3"/>
      <c r="O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</row>
    <row r="1087" spans="11:246">
      <c r="K1087" s="3"/>
      <c r="L1087" s="3"/>
      <c r="M1087" s="3"/>
      <c r="N1087" s="3"/>
      <c r="O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</row>
    <row r="1088" spans="11:246">
      <c r="K1088" s="3"/>
      <c r="L1088" s="3"/>
      <c r="M1088" s="3"/>
      <c r="N1088" s="3"/>
      <c r="O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</row>
    <row r="1089" spans="11:246">
      <c r="K1089" s="3"/>
      <c r="L1089" s="3"/>
      <c r="M1089" s="3"/>
      <c r="N1089" s="3"/>
      <c r="O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</row>
    <row r="1090" spans="11:246">
      <c r="K1090" s="3"/>
      <c r="L1090" s="3"/>
      <c r="M1090" s="3"/>
      <c r="N1090" s="3"/>
      <c r="O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</row>
    <row r="1091" spans="11:246">
      <c r="K1091" s="3"/>
      <c r="L1091" s="3"/>
      <c r="M1091" s="3"/>
      <c r="N1091" s="3"/>
      <c r="O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</row>
    <row r="1092" spans="11:246">
      <c r="K1092" s="3"/>
      <c r="L1092" s="3"/>
      <c r="M1092" s="3"/>
      <c r="N1092" s="3"/>
      <c r="O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</row>
    <row r="1093" spans="11:246">
      <c r="K1093" s="3"/>
      <c r="L1093" s="3"/>
      <c r="M1093" s="3"/>
      <c r="N1093" s="3"/>
      <c r="O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</row>
    <row r="1094" spans="11:246">
      <c r="K1094" s="3"/>
      <c r="L1094" s="3"/>
      <c r="M1094" s="3"/>
      <c r="N1094" s="3"/>
      <c r="O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</row>
    <row r="1095" spans="11:246">
      <c r="K1095" s="3"/>
      <c r="L1095" s="3"/>
      <c r="M1095" s="3"/>
      <c r="N1095" s="3"/>
      <c r="O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</row>
    <row r="1096" spans="11:246">
      <c r="K1096" s="3"/>
      <c r="L1096" s="3"/>
      <c r="M1096" s="3"/>
      <c r="N1096" s="3"/>
      <c r="O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3"/>
      <c r="GS1096" s="3"/>
      <c r="GT1096" s="3"/>
      <c r="GU1096" s="3"/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/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</row>
    <row r="1097" spans="11:246">
      <c r="K1097" s="3"/>
      <c r="L1097" s="3"/>
      <c r="M1097" s="3"/>
      <c r="N1097" s="3"/>
      <c r="O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</row>
    <row r="1098" spans="11:246">
      <c r="K1098" s="3"/>
      <c r="L1098" s="3"/>
      <c r="M1098" s="3"/>
      <c r="N1098" s="3"/>
      <c r="O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</row>
    <row r="1099" spans="11:246">
      <c r="K1099" s="3"/>
      <c r="L1099" s="3"/>
      <c r="M1099" s="3"/>
      <c r="N1099" s="3"/>
      <c r="O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</row>
    <row r="1100" spans="11:246">
      <c r="K1100" s="3"/>
      <c r="L1100" s="3"/>
      <c r="M1100" s="3"/>
      <c r="N1100" s="3"/>
      <c r="O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</row>
    <row r="1101" spans="11:246">
      <c r="K1101" s="3"/>
      <c r="L1101" s="3"/>
      <c r="M1101" s="3"/>
      <c r="N1101" s="3"/>
      <c r="O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</row>
    <row r="1102" spans="11:246">
      <c r="K1102" s="3"/>
      <c r="L1102" s="3"/>
      <c r="M1102" s="3"/>
      <c r="N1102" s="3"/>
      <c r="O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</row>
    <row r="1103" spans="11:246">
      <c r="K1103" s="3"/>
      <c r="L1103" s="3"/>
      <c r="M1103" s="3"/>
      <c r="N1103" s="3"/>
      <c r="O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</row>
    <row r="1104" spans="11:246">
      <c r="K1104" s="3"/>
      <c r="L1104" s="3"/>
      <c r="M1104" s="3"/>
      <c r="N1104" s="3"/>
      <c r="O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</row>
    <row r="1105" spans="11:246">
      <c r="K1105" s="3"/>
      <c r="L1105" s="3"/>
      <c r="M1105" s="3"/>
      <c r="N1105" s="3"/>
      <c r="O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</row>
    <row r="1106" spans="11:246">
      <c r="K1106" s="3"/>
      <c r="L1106" s="3"/>
      <c r="M1106" s="3"/>
      <c r="N1106" s="3"/>
      <c r="O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</row>
    <row r="1107" spans="11:246">
      <c r="K1107" s="3"/>
      <c r="L1107" s="3"/>
      <c r="M1107" s="3"/>
      <c r="N1107" s="3"/>
      <c r="O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</row>
    <row r="1108" spans="11:246">
      <c r="K1108" s="3"/>
      <c r="L1108" s="3"/>
      <c r="M1108" s="3"/>
      <c r="N1108" s="3"/>
      <c r="O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</row>
    <row r="1109" spans="11:246">
      <c r="K1109" s="3"/>
      <c r="L1109" s="3"/>
      <c r="M1109" s="3"/>
      <c r="N1109" s="3"/>
      <c r="O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</row>
    <row r="1110" spans="11:246">
      <c r="K1110" s="3"/>
      <c r="L1110" s="3"/>
      <c r="M1110" s="3"/>
      <c r="N1110" s="3"/>
      <c r="O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</row>
    <row r="1111" spans="11:246">
      <c r="K1111" s="3"/>
      <c r="L1111" s="3"/>
      <c r="M1111" s="3"/>
      <c r="N1111" s="3"/>
      <c r="O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</row>
    <row r="1112" spans="11:246">
      <c r="K1112" s="3"/>
      <c r="L1112" s="3"/>
      <c r="M1112" s="3"/>
      <c r="N1112" s="3"/>
      <c r="O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</row>
    <row r="1113" spans="11:246">
      <c r="K1113" s="3"/>
      <c r="L1113" s="3"/>
      <c r="M1113" s="3"/>
      <c r="N1113" s="3"/>
      <c r="O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</row>
    <row r="1114" spans="11:246">
      <c r="K1114" s="3"/>
      <c r="L1114" s="3"/>
      <c r="M1114" s="3"/>
      <c r="N1114" s="3"/>
      <c r="O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</row>
    <row r="1115" spans="11:246">
      <c r="K1115" s="3"/>
      <c r="L1115" s="3"/>
      <c r="M1115" s="3"/>
      <c r="N1115" s="3"/>
      <c r="O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</row>
    <row r="1116" spans="11:246">
      <c r="K1116" s="3"/>
      <c r="L1116" s="3"/>
      <c r="M1116" s="3"/>
      <c r="N1116" s="3"/>
      <c r="O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/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</row>
    <row r="1117" spans="11:246">
      <c r="K1117" s="3"/>
      <c r="L1117" s="3"/>
      <c r="M1117" s="3"/>
      <c r="N1117" s="3"/>
      <c r="O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</row>
    <row r="1118" spans="11:246">
      <c r="K1118" s="3"/>
      <c r="L1118" s="3"/>
      <c r="M1118" s="3"/>
      <c r="N1118" s="3"/>
      <c r="O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</row>
    <row r="1119" spans="11:246">
      <c r="K1119" s="3"/>
      <c r="L1119" s="3"/>
      <c r="M1119" s="3"/>
      <c r="N1119" s="3"/>
      <c r="O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</row>
    <row r="1120" spans="11:246">
      <c r="K1120" s="3"/>
      <c r="L1120" s="3"/>
      <c r="M1120" s="3"/>
      <c r="N1120" s="3"/>
      <c r="O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/>
      <c r="GS1120" s="3"/>
      <c r="GT1120" s="3"/>
      <c r="GU1120" s="3"/>
      <c r="GV1120" s="3"/>
      <c r="GW1120" s="3"/>
      <c r="GX1120" s="3"/>
      <c r="GY1120" s="3"/>
      <c r="GZ1120" s="3"/>
      <c r="HA1120" s="3"/>
      <c r="HB1120" s="3"/>
      <c r="HC1120" s="3"/>
      <c r="HD1120" s="3"/>
      <c r="HE1120" s="3"/>
      <c r="HF1120" s="3"/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/>
      <c r="HX1120" s="3"/>
      <c r="HY1120" s="3"/>
      <c r="HZ1120" s="3"/>
      <c r="IA1120" s="3"/>
      <c r="IB1120" s="3"/>
      <c r="IC1120" s="3"/>
      <c r="ID1120" s="3"/>
      <c r="IE1120" s="3"/>
      <c r="IF1120" s="3"/>
      <c r="IG1120" s="3"/>
      <c r="IH1120" s="3"/>
      <c r="II1120" s="3"/>
      <c r="IJ1120" s="3"/>
      <c r="IK1120" s="3"/>
      <c r="IL1120" s="3"/>
    </row>
    <row r="1121" spans="11:246">
      <c r="K1121" s="3"/>
      <c r="L1121" s="3"/>
      <c r="M1121" s="3"/>
      <c r="N1121" s="3"/>
      <c r="O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</row>
    <row r="1122" spans="11:246">
      <c r="K1122" s="3"/>
      <c r="L1122" s="3"/>
      <c r="M1122" s="3"/>
      <c r="N1122" s="3"/>
      <c r="O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/>
      <c r="GS1122" s="3"/>
      <c r="GT1122" s="3"/>
      <c r="GU1122" s="3"/>
      <c r="GV1122" s="3"/>
      <c r="GW1122" s="3"/>
      <c r="GX1122" s="3"/>
      <c r="GY1122" s="3"/>
      <c r="GZ1122" s="3"/>
      <c r="HA1122" s="3"/>
      <c r="HB1122" s="3"/>
      <c r="HC1122" s="3"/>
      <c r="HD1122" s="3"/>
      <c r="HE1122" s="3"/>
      <c r="HF1122" s="3"/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</row>
    <row r="1123" spans="11:246">
      <c r="K1123" s="3"/>
      <c r="L1123" s="3"/>
      <c r="M1123" s="3"/>
      <c r="N1123" s="3"/>
      <c r="O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</row>
    <row r="1124" spans="11:246">
      <c r="K1124" s="3"/>
      <c r="L1124" s="3"/>
      <c r="M1124" s="3"/>
      <c r="N1124" s="3"/>
      <c r="O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</row>
    <row r="1125" spans="11:246">
      <c r="K1125" s="3"/>
      <c r="L1125" s="3"/>
      <c r="M1125" s="3"/>
      <c r="N1125" s="3"/>
      <c r="O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</row>
    <row r="1126" spans="11:246">
      <c r="K1126" s="3"/>
      <c r="L1126" s="3"/>
      <c r="M1126" s="3"/>
      <c r="N1126" s="3"/>
      <c r="O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</row>
    <row r="1127" spans="11:246">
      <c r="K1127" s="3"/>
      <c r="L1127" s="3"/>
      <c r="M1127" s="3"/>
      <c r="N1127" s="3"/>
      <c r="O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</row>
    <row r="1128" spans="11:246">
      <c r="K1128" s="3"/>
      <c r="L1128" s="3"/>
      <c r="M1128" s="3"/>
      <c r="N1128" s="3"/>
      <c r="O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</row>
    <row r="1129" spans="11:246">
      <c r="K1129" s="3"/>
      <c r="L1129" s="3"/>
      <c r="M1129" s="3"/>
      <c r="N1129" s="3"/>
      <c r="O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</row>
    <row r="1130" spans="11:246">
      <c r="K1130" s="3"/>
      <c r="L1130" s="3"/>
      <c r="M1130" s="3"/>
      <c r="N1130" s="3"/>
      <c r="O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3"/>
      <c r="GS1130" s="3"/>
      <c r="GT1130" s="3"/>
      <c r="GU1130" s="3"/>
      <c r="GV1130" s="3"/>
      <c r="GW1130" s="3"/>
      <c r="GX1130" s="3"/>
      <c r="GY1130" s="3"/>
      <c r="GZ1130" s="3"/>
      <c r="HA1130" s="3"/>
      <c r="HB1130" s="3"/>
      <c r="HC1130" s="3"/>
      <c r="HD1130" s="3"/>
      <c r="HE1130" s="3"/>
      <c r="HF1130" s="3"/>
      <c r="HG1130" s="3"/>
      <c r="HH1130" s="3"/>
      <c r="HI1130" s="3"/>
      <c r="HJ1130" s="3"/>
      <c r="HK1130" s="3"/>
      <c r="HL1130" s="3"/>
      <c r="HM1130" s="3"/>
      <c r="HN1130" s="3"/>
      <c r="HO1130" s="3"/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/>
      <c r="IA1130" s="3"/>
      <c r="IB1130" s="3"/>
      <c r="IC1130" s="3"/>
      <c r="ID1130" s="3"/>
      <c r="IE1130" s="3"/>
      <c r="IF1130" s="3"/>
      <c r="IG1130" s="3"/>
      <c r="IH1130" s="3"/>
      <c r="II1130" s="3"/>
      <c r="IJ1130" s="3"/>
      <c r="IK1130" s="3"/>
      <c r="IL1130" s="3"/>
    </row>
    <row r="1131" spans="11:246">
      <c r="K1131" s="3"/>
      <c r="L1131" s="3"/>
      <c r="M1131" s="3"/>
      <c r="N1131" s="3"/>
      <c r="O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</row>
    <row r="1132" spans="11:246">
      <c r="K1132" s="3"/>
      <c r="L1132" s="3"/>
      <c r="M1132" s="3"/>
      <c r="N1132" s="3"/>
      <c r="O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</row>
    <row r="1133" spans="11:246">
      <c r="K1133" s="3"/>
      <c r="L1133" s="3"/>
      <c r="M1133" s="3"/>
      <c r="N1133" s="3"/>
      <c r="O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3"/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/>
      <c r="HI1133" s="3"/>
      <c r="HJ1133" s="3"/>
      <c r="HK1133" s="3"/>
      <c r="HL1133" s="3"/>
      <c r="HM1133" s="3"/>
      <c r="HN1133" s="3"/>
      <c r="HO1133" s="3"/>
      <c r="HP1133" s="3"/>
      <c r="HQ1133" s="3"/>
      <c r="HR1133" s="3"/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/>
      <c r="IG1133" s="3"/>
      <c r="IH1133" s="3"/>
      <c r="II1133" s="3"/>
      <c r="IJ1133" s="3"/>
      <c r="IK1133" s="3"/>
      <c r="IL1133" s="3"/>
    </row>
    <row r="1134" spans="11:246">
      <c r="K1134" s="3"/>
      <c r="L1134" s="3"/>
      <c r="M1134" s="3"/>
      <c r="N1134" s="3"/>
      <c r="O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</row>
    <row r="1135" spans="11:246">
      <c r="K1135" s="3"/>
      <c r="L1135" s="3"/>
      <c r="M1135" s="3"/>
      <c r="N1135" s="3"/>
      <c r="O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</row>
    <row r="1136" spans="11:246">
      <c r="L1136" s="3"/>
      <c r="M1136" s="3"/>
      <c r="N1136" s="3"/>
      <c r="O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</row>
    <row r="1137" spans="12:246">
      <c r="L1137" s="3"/>
      <c r="M1137" s="3"/>
      <c r="N1137" s="3"/>
      <c r="O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</row>
    <row r="1138" spans="12:246">
      <c r="L1138" s="3"/>
      <c r="M1138" s="3"/>
      <c r="N1138" s="3"/>
      <c r="O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</row>
    <row r="1139" spans="12:246">
      <c r="L1139" s="3"/>
      <c r="M1139" s="3"/>
      <c r="N1139" s="3"/>
      <c r="O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</row>
    <row r="1140" spans="12:246">
      <c r="L1140" s="3"/>
      <c r="M1140" s="3"/>
      <c r="N1140" s="3"/>
      <c r="O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3"/>
      <c r="GS1140" s="3"/>
      <c r="GT1140" s="3"/>
      <c r="GU1140" s="3"/>
      <c r="GV1140" s="3"/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/>
      <c r="HV1140" s="3"/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</row>
    <row r="1141" spans="12:246">
      <c r="L1141" s="3"/>
      <c r="M1141" s="3"/>
      <c r="N1141" s="3"/>
      <c r="O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</row>
    <row r="1142" spans="12:246">
      <c r="L1142" s="3"/>
      <c r="M1142" s="3"/>
      <c r="N1142" s="3"/>
      <c r="O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/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/>
      <c r="HQ1142" s="3"/>
      <c r="HR1142" s="3"/>
      <c r="HS1142" s="3"/>
      <c r="HT1142" s="3"/>
      <c r="HU1142" s="3"/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</row>
  </sheetData>
  <autoFilter ref="A5:IS147"/>
  <mergeCells count="2">
    <mergeCell ref="A1:E1"/>
    <mergeCell ref="A2:E2"/>
  </mergeCells>
  <phoneticPr fontId="6" type="noConversion"/>
  <hyperlinks>
    <hyperlink ref="B267" display="27W"/>
    <hyperlink ref="B266" display="127W"/>
    <hyperlink ref="B265" display="W1804"/>
    <hyperlink ref="B264" display="3W"/>
  </hyperlinks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2019-09-17T03:02:02Z</dcterms:modified>
</cp:coreProperties>
</file>